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d.docs.live.net/f8b24133c9b64573/NeighborWorks of Western Vermont/Board Meetings/3.9.22/"/>
    </mc:Choice>
  </mc:AlternateContent>
  <xr:revisionPtr revIDLastSave="0" documentId="8_{6C555159-1EE3-483D-BA07-32D8C2E9FE50}" xr6:coauthVersionLast="47" xr6:coauthVersionMax="47" xr10:uidLastSave="{00000000-0000-0000-0000-000000000000}"/>
  <bookViews>
    <workbookView xWindow="-98" yWindow="-98" windowWidth="20715" windowHeight="13276" firstSheet="1" activeTab="1" xr2:uid="{B8CBAF6E-76A2-4106-8112-D6DED20EC823}"/>
  </bookViews>
  <sheets>
    <sheet name="Loans Approved FY21 Q4" sheetId="8" state="hidden" r:id="rId1"/>
    <sheet name="Print Instructions" sheetId="10" r:id="rId2"/>
    <sheet name="Loans Approved" sheetId="1" r:id="rId3"/>
    <sheet name="Exceptions" sheetId="7" r:id="rId4"/>
    <sheet name="Delinquency Overview" sheetId="3" r:id="rId5"/>
    <sheet name="Inactive Loans" sheetId="9" r:id="rId6"/>
    <sheet name="Write-offs &amp; 120+ days delinq. " sheetId="4" r:id="rId7"/>
    <sheet name="Loan Portfolio Overview" sheetId="5" r:id="rId8"/>
  </sheets>
  <definedNames>
    <definedName name="_xlnm.Print_Area" localSheetId="0">'Loans Approved FY21 Q4'!$A$1:$C$28</definedName>
    <definedName name="_xlnm.Print_Area" localSheetId="6">'Write-offs &amp; 120+ days delinq. '!$A$1:$J$42</definedName>
    <definedName name="_xlnm.Print_Titles" localSheetId="7">'Loan Portfolio Overview'!$4:$4</definedName>
    <definedName name="_xlnm.Print_Titles" localSheetId="6">'Write-offs &amp; 120+ days delinq. '!$8:$8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8" i="9" l="1"/>
  <c r="C31" i="3"/>
  <c r="D31" i="3"/>
  <c r="B31" i="3"/>
  <c r="C29" i="3"/>
  <c r="D29" i="3"/>
  <c r="B29" i="3"/>
  <c r="D24" i="3"/>
  <c r="C24" i="3"/>
  <c r="B24" i="3"/>
  <c r="E23" i="3"/>
  <c r="E25" i="3"/>
  <c r="B30" i="3" s="1"/>
  <c r="E26" i="3"/>
  <c r="E27" i="3"/>
  <c r="E22" i="3"/>
  <c r="E21" i="3"/>
  <c r="E20" i="3"/>
  <c r="E19" i="3"/>
  <c r="C32" i="3" s="1"/>
  <c r="C58" i="5"/>
  <c r="B58" i="5"/>
  <c r="B9" i="1"/>
  <c r="B20" i="1"/>
  <c r="B15" i="1"/>
  <c r="B23" i="1"/>
  <c r="D38" i="4"/>
  <c r="B32" i="3" l="1"/>
  <c r="D32" i="3"/>
  <c r="E24" i="3"/>
  <c r="D30" i="3"/>
  <c r="C30" i="3"/>
  <c r="B16" i="3"/>
  <c r="B25" i="1"/>
</calcChain>
</file>

<file path=xl/sharedStrings.xml><?xml version="1.0" encoding="utf-8"?>
<sst xmlns="http://schemas.openxmlformats.org/spreadsheetml/2006/main" count="341" uniqueCount="263">
  <si>
    <t>NWWVT Loans Approved</t>
  </si>
  <si>
    <t>DATE RANGE:  10/15/2021 to 12/31/2021</t>
  </si>
  <si>
    <t>Amount</t>
  </si>
  <si>
    <t>Project Description</t>
  </si>
  <si>
    <t>Energy</t>
  </si>
  <si>
    <t>#2021111 JS</t>
  </si>
  <si>
    <t xml:space="preserve">Solar </t>
  </si>
  <si>
    <t>#2021116 JD</t>
  </si>
  <si>
    <t>Weatherization (Insulation)</t>
  </si>
  <si>
    <t>#2021124 KC</t>
  </si>
  <si>
    <t>Insulating basement and kitchen wall</t>
  </si>
  <si>
    <t>Total:</t>
  </si>
  <si>
    <t xml:space="preserve">DPA (Down Payment Assistance) </t>
  </si>
  <si>
    <t>#2021097 GH</t>
  </si>
  <si>
    <t>Down payment to purchase home.</t>
  </si>
  <si>
    <t>#2021103 KG</t>
  </si>
  <si>
    <t>#2021104 SH</t>
  </si>
  <si>
    <t>#2021107 JK</t>
  </si>
  <si>
    <t xml:space="preserve">Down payment to purchase home. </t>
  </si>
  <si>
    <t>#2021115 BF</t>
  </si>
  <si>
    <t>#2021117 DT</t>
  </si>
  <si>
    <t>Home Repair</t>
  </si>
  <si>
    <t>#2021045 EB</t>
  </si>
  <si>
    <t xml:space="preserve">New roof, repair deck stairs, new appliances. </t>
  </si>
  <si>
    <t>#2021086 SC</t>
  </si>
  <si>
    <t>New roof, front door, windows, electrical work.</t>
  </si>
  <si>
    <t>#2021057 AC</t>
  </si>
  <si>
    <t>Repair skylights, flashing, subfloor in bathroom.</t>
  </si>
  <si>
    <t>#2021092 CD</t>
  </si>
  <si>
    <t>Roof repairs, sump pump, electrical work, new stove.</t>
  </si>
  <si>
    <t xml:space="preserve">First Mortgage </t>
  </si>
  <si>
    <t>#2021082 JB</t>
  </si>
  <si>
    <t>Purchase new home.</t>
  </si>
  <si>
    <t>TOTAL - ALL LOANS:</t>
  </si>
  <si>
    <t>NOTE: Close folder on first tab at the top so that when someone opens it they are at the beginning.</t>
  </si>
  <si>
    <t>PRINTER SETUP (so if someon wants to print the page it is in a printer friendly format)</t>
  </si>
  <si>
    <t>View &gt; Page Break Preview (From here you can drag the blue lines, however go to Page Layout to be sure that when it prints it's not super small)</t>
  </si>
  <si>
    <t>Page Layout &gt; Scale (anything less than 80% gets pretty small when you print)</t>
  </si>
  <si>
    <t>Page Layout &gt; Margins (good margins for spreadsheets are .25 for top and bottom &amp; .2 for right and left sides)</t>
  </si>
  <si>
    <t>Page Layout &gt; Orientation (sets the page at Landscape or Portrait)</t>
  </si>
  <si>
    <t>Page Layout &gt; Center on page (depending on what orientation you use, center the page for the person printing using horizontally or vertically)</t>
  </si>
  <si>
    <t>Page Layout &gt; Margins &gt; Custom Margins &gt; Sheet Tab</t>
  </si>
  <si>
    <t>From here you can do two things:</t>
  </si>
  <si>
    <t>1. Click on "Page Order" and depending on how your data is laid out,  you can choose if your page numbers go across or down.</t>
  </si>
  <si>
    <t xml:space="preserve"> </t>
  </si>
  <si>
    <t>1. If the worksheet is more than two pages long you can copy the row that you want to repeat at the two of page 2, 3, etc.</t>
  </si>
  <si>
    <t xml:space="preserve"> &gt;&gt; From Sheet tab &gt; Click on the up arrow to the right of "Rows to repeat at top" (see below) &gt; Go in your worksheet and click on the row number that you want to repeat at the top of other pages &gt; Then click on down arrow to expand the dialog box again &gt; Click ok.</t>
  </si>
  <si>
    <t>NWWVT Loans Approved-Closed</t>
  </si>
  <si>
    <t>DATE RANGE: 01/01/2022 to 02/10/2022</t>
  </si>
  <si>
    <t>#2021130 AW</t>
  </si>
  <si>
    <t xml:space="preserve">Installation of a new boiler. </t>
  </si>
  <si>
    <t>#2021123 CL</t>
  </si>
  <si>
    <t>Purchase a home</t>
  </si>
  <si>
    <t>#2021129 MKT</t>
  </si>
  <si>
    <t>Exceptions</t>
  </si>
  <si>
    <t>NOTE: TRANSMITTAL SHEETS WILL BE BATCHED, PDF'd &amp; ATTACHED TO EMAIL TO LOAN COMMITTEE.</t>
  </si>
  <si>
    <t>Loan #</t>
  </si>
  <si>
    <t xml:space="preserve">Exception </t>
  </si>
  <si>
    <t>1008 Transmittal</t>
  </si>
  <si>
    <t>Loan Committee Results</t>
  </si>
  <si>
    <t xml:space="preserve">#2022009 LT - Sent 01/29/2022 </t>
  </si>
  <si>
    <r>
      <t xml:space="preserve">This is an employee and per our lending policy all employee loans are to be reviewed by the LC. There are no exceptions to this loan except that it is an employee. </t>
    </r>
    <r>
      <rPr>
        <b/>
        <sz val="11"/>
        <color theme="1"/>
        <rFont val="Calibri"/>
        <family val="2"/>
        <scheme val="minor"/>
      </rPr>
      <t>This loan is for purchasing and installing a new furnace.</t>
    </r>
  </si>
  <si>
    <t>Attached to e-mail.</t>
  </si>
  <si>
    <t>Approved 01/31/2022</t>
  </si>
  <si>
    <t>#2022007 TC &amp; DC - Sent 01-20/2022</t>
  </si>
  <si>
    <r>
      <t xml:space="preserve">Lending policy states minimum credit score of 620. Borrower (TC) has a credit score of 536. TC states low credit score is due to broken arm and covid. TC is alos going through a divorce at this time. DC does not live in the household. </t>
    </r>
    <r>
      <rPr>
        <b/>
        <sz val="11"/>
        <color theme="1"/>
        <rFont val="Calibri"/>
        <family val="2"/>
        <scheme val="minor"/>
      </rPr>
      <t xml:space="preserve">Currently has no heat and needs a new boiler. </t>
    </r>
    <r>
      <rPr>
        <sz val="11"/>
        <color theme="1"/>
        <rFont val="Calibri"/>
        <family val="2"/>
        <scheme val="minor"/>
      </rPr>
      <t>Household of three. Currently employed with Community Health for 6 years. TC started an additional job in November 2021 with Aris, this income was not used to qualify.</t>
    </r>
  </si>
  <si>
    <t>Approved 01/21/2022</t>
  </si>
  <si>
    <t>NWWVT Loan Portfolio Delinquency Report: NWWVT Watch List</t>
  </si>
  <si>
    <t>Data as of:  02/10/2022</t>
  </si>
  <si>
    <r>
      <rPr>
        <b/>
        <sz val="11"/>
        <color theme="1"/>
        <rFont val="Calibri"/>
        <family val="2"/>
        <scheme val="minor"/>
      </rPr>
      <t xml:space="preserve">Loan Policy: </t>
    </r>
    <r>
      <rPr>
        <sz val="11"/>
        <color theme="1"/>
        <rFont val="Calibri"/>
        <family val="2"/>
        <scheme val="minor"/>
      </rPr>
      <t>A loan shall be deemed delinquent and collection efforts initiated by the Loan Servicing Manager in accordance with the below schedule of recommended actions. NWWVT will be sensitive to particular circumstances which indicate when some cases are handled differently from the timeline recommended. The Loan Committee will be consulted of such exceptions, and courses of action will be thoroughly documented and placed in the borrowers file.</t>
    </r>
  </si>
  <si>
    <t>Process:</t>
  </si>
  <si>
    <t>15 + Days</t>
  </si>
  <si>
    <t>Letter/Phone call by staff</t>
  </si>
  <si>
    <t>30-45 Days</t>
  </si>
  <si>
    <t xml:space="preserve">Default letter sent  </t>
  </si>
  <si>
    <t xml:space="preserve">60+ Days </t>
  </si>
  <si>
    <t>Demand letter sent/ Payment demand is made with the awareness of the lien position.</t>
  </si>
  <si>
    <t xml:space="preserve">90+ Days </t>
  </si>
  <si>
    <t xml:space="preserve">Loans put on non-accrual </t>
  </si>
  <si>
    <t xml:space="preserve">120+ Days </t>
  </si>
  <si>
    <t>Seek approval from Loan Committee to foreclose, rewrite or write off. (See write-offs tab)</t>
  </si>
  <si>
    <t>Previous Month</t>
  </si>
  <si>
    <t xml:space="preserve">Loan Portfolio Total: </t>
  </si>
  <si>
    <t xml:space="preserve">Active Loan Portfolio Balance: </t>
  </si>
  <si>
    <t>Loan Portfolio Delinquency:</t>
  </si>
  <si>
    <t>Formula Driven Cells</t>
  </si>
  <si>
    <t xml:space="preserve">Range of Days </t>
  </si>
  <si>
    <t xml:space="preserve">30 - 59 Days </t>
  </si>
  <si>
    <t xml:space="preserve">60 - 89  Days </t>
  </si>
  <si>
    <r>
      <t xml:space="preserve">90 </t>
    </r>
    <r>
      <rPr>
        <b/>
        <u/>
        <sz val="11"/>
        <color theme="1"/>
        <rFont val="Calibri"/>
        <family val="2"/>
        <scheme val="minor"/>
      </rPr>
      <t>Plus</t>
    </r>
    <r>
      <rPr>
        <b/>
        <sz val="11"/>
        <color theme="1"/>
        <rFont val="Calibri"/>
        <family val="2"/>
        <scheme val="minor"/>
      </rPr>
      <t xml:space="preserve"> Days </t>
    </r>
  </si>
  <si>
    <t xml:space="preserve">Total </t>
  </si>
  <si>
    <t>PREVIOUS MONTH</t>
  </si>
  <si>
    <t>Definitions</t>
  </si>
  <si>
    <t xml:space="preserve">Number of Accounts </t>
  </si>
  <si>
    <t># of loans delinquent</t>
  </si>
  <si>
    <t xml:space="preserve">Late Charge Due </t>
  </si>
  <si>
    <t xml:space="preserve">5% of principal and interest loan payment, due after 15 days late. </t>
  </si>
  <si>
    <t>Interest Due</t>
  </si>
  <si>
    <t>Principal Due</t>
  </si>
  <si>
    <t>Escrow Amount Due</t>
  </si>
  <si>
    <t>Total Amount Due</t>
  </si>
  <si>
    <t>Balances Due</t>
  </si>
  <si>
    <t>Total amount due is the "over due" amount and the balance due is a total of the loans current balance.</t>
  </si>
  <si>
    <t xml:space="preserve">Suspense/Partial Balance </t>
  </si>
  <si>
    <t xml:space="preserve">This is the partial payment made by the customer which is held until a full payment is rec'd. </t>
  </si>
  <si>
    <t xml:space="preserve">Impound Balance </t>
  </si>
  <si>
    <t xml:space="preserve">Negative number indicates this is the amount owed to NWWVT for taxes and insurance paid on behalf of customer which would otherwise be delinquent. </t>
  </si>
  <si>
    <t>Percent Delinquent ($)</t>
  </si>
  <si>
    <t>This is the % of bracket balance due as a % of the total loan portfolio balance.</t>
  </si>
  <si>
    <t>This is the % of bracket balance due as a % of the total delinquency balance due.</t>
  </si>
  <si>
    <t>Percent Delinquent (#)</t>
  </si>
  <si>
    <t>This is the % of # of delinquent loans in the bracket as a % of the total # of loans in the portfolio.</t>
  </si>
  <si>
    <t>This is the % of # of delinquent loans in the bracket as a % of the total # of deliquent loans.</t>
  </si>
  <si>
    <t>Inactive Loans</t>
  </si>
  <si>
    <t>As of 02/10/2022</t>
  </si>
  <si>
    <t xml:space="preserve">Notes:  In the Loan Policy, we move 90-days delinquent to inactive. We will be providing more information on this list next month. </t>
  </si>
  <si>
    <t>Loan # &amp; Borower Initials</t>
  </si>
  <si>
    <t>Funding Date</t>
  </si>
  <si>
    <t>Last Transaction</t>
  </si>
  <si>
    <t>Interest Rate</t>
  </si>
  <si>
    <t>Due Date</t>
  </si>
  <si>
    <t>Interest Paid To</t>
  </si>
  <si>
    <t>Impound Balance</t>
  </si>
  <si>
    <t>Suspense Balance</t>
  </si>
  <si>
    <t xml:space="preserve">Balance </t>
  </si>
  <si>
    <t>Investor</t>
  </si>
  <si>
    <t xml:space="preserve">Story </t>
  </si>
  <si>
    <t>1479 - AMR</t>
  </si>
  <si>
    <t>ST VT</t>
  </si>
  <si>
    <t>1634 - DRM</t>
  </si>
  <si>
    <t>1670 - RM</t>
  </si>
  <si>
    <t>ST REH</t>
  </si>
  <si>
    <t>2016286 - DJJ</t>
  </si>
  <si>
    <t>BAMERC</t>
  </si>
  <si>
    <t>2017077 - DB</t>
  </si>
  <si>
    <t>LLC - T</t>
  </si>
  <si>
    <t>2/13/22: Bank req'd until 4/15/22 to file motion for judgement.</t>
  </si>
  <si>
    <t>2017090 - KS</t>
  </si>
  <si>
    <t>VCDP 2</t>
  </si>
  <si>
    <t>2017244 - KD</t>
  </si>
  <si>
    <t>2017257 - DP</t>
  </si>
  <si>
    <t>TD DPA</t>
  </si>
  <si>
    <t>784 - EB</t>
  </si>
  <si>
    <t>VCDP</t>
  </si>
  <si>
    <t>FH - L620  - SC</t>
  </si>
  <si>
    <t>Total Balance</t>
  </si>
  <si>
    <t>Loan Delinquency 120+ Days Past Due:  NWWVT Watch List</t>
  </si>
  <si>
    <r>
      <rPr>
        <b/>
        <sz val="12"/>
        <color rgb="FFFF0000"/>
        <rFont val="Calibri"/>
        <family val="2"/>
        <scheme val="minor"/>
      </rPr>
      <t xml:space="preserve">NOTE: </t>
    </r>
    <r>
      <rPr>
        <sz val="12"/>
        <color rgb="FFFF0000"/>
        <rFont val="Calibri"/>
        <family val="2"/>
        <scheme val="minor"/>
      </rPr>
      <t>Some of these loans are dated, and should have been written off in prior years.  That said, since March 2020 we modified payments schedules and did not write off loans due to the pandemic. Additionally, we cannot attempt to collect on debt during a bankrupcy.</t>
    </r>
  </si>
  <si>
    <r>
      <rPr>
        <b/>
        <sz val="11"/>
        <color theme="1"/>
        <rFont val="Calibri"/>
        <family val="2"/>
        <scheme val="minor"/>
      </rPr>
      <t>Loan Policy</t>
    </r>
    <r>
      <rPr>
        <sz val="11"/>
        <color theme="1"/>
        <rFont val="Calibri"/>
        <family val="2"/>
        <scheme val="minor"/>
      </rPr>
      <t xml:space="preserve">: Loans will be reviewed by the Loan Committee for action. Loans approved for write-off by the Loan Committee must be presented to the Board of Directors for final approval.  Once approved by the Board, the Director of Finance will post the loan to "Allowance for Loan Loss".  A write-off will remove the debt from asset portfolio. </t>
    </r>
  </si>
  <si>
    <t>Loan Number</t>
  </si>
  <si>
    <t>Days Late</t>
  </si>
  <si>
    <t xml:space="preserve">Amount delinquent </t>
  </si>
  <si>
    <t xml:space="preserve">Balance Due </t>
  </si>
  <si>
    <t>Loan Closed</t>
  </si>
  <si>
    <t>Lien Position</t>
  </si>
  <si>
    <t>Story</t>
  </si>
  <si>
    <t xml:space="preserve">Credit Score </t>
  </si>
  <si>
    <t>Recommendation</t>
  </si>
  <si>
    <t>Risk Rating</t>
  </si>
  <si>
    <t>1481-BC</t>
  </si>
  <si>
    <t>2nd</t>
  </si>
  <si>
    <t>HOLD</t>
  </si>
  <si>
    <t>C</t>
  </si>
  <si>
    <r>
      <t xml:space="preserve">Bankruptcies
</t>
    </r>
    <r>
      <rPr>
        <sz val="12"/>
        <color theme="1"/>
        <rFont val="Calibri"/>
        <family val="2"/>
        <scheme val="minor"/>
      </rPr>
      <t>We have received notice of bankruptcy and therefore we can now write-off these loans.</t>
    </r>
  </si>
  <si>
    <t xml:space="preserve">Total of write-offs:  </t>
  </si>
  <si>
    <t>NWWVT Loan Portfolio Overview</t>
  </si>
  <si>
    <t>Last Updated: 02/10/2022</t>
  </si>
  <si>
    <t xml:space="preserve"> Investor </t>
  </si>
  <si>
    <t>Current Principal Balance of Loans coming from Investor</t>
  </si>
  <si>
    <t xml:space="preserve"># of Loans </t>
  </si>
  <si>
    <t>Loan Program Type
(FORTHCOMING)</t>
  </si>
  <si>
    <t>2010 Department of Energy 2010 over 80</t>
  </si>
  <si>
    <t>2013 SS-2010-WR-00002 VCDP</t>
  </si>
  <si>
    <t xml:space="preserve">Loan Pool Heritage Family Federal Credit Union </t>
  </si>
  <si>
    <t xml:space="preserve">Loan Pool Nantional Bank of Middlebury </t>
  </si>
  <si>
    <t xml:space="preserve">Loan Pool Bar Harbor Bank </t>
  </si>
  <si>
    <t>999 Mobile Home Park Terrace Hill</t>
  </si>
  <si>
    <t xml:space="preserve">BAMERC Bank of America </t>
  </si>
  <si>
    <t>BRANDN Town of Brandon VCDP</t>
  </si>
  <si>
    <t xml:space="preserve">CDEF Energy Clean </t>
  </si>
  <si>
    <t xml:space="preserve">CDF121 CDFI rapid Response </t>
  </si>
  <si>
    <t xml:space="preserve">CDFI 9 Community Development </t>
  </si>
  <si>
    <t xml:space="preserve">CDFI Communtity Development </t>
  </si>
  <si>
    <t xml:space="preserve">CDFI Institution Recovery </t>
  </si>
  <si>
    <t xml:space="preserve">CHNSF Loan Pool Peoples United Bank </t>
  </si>
  <si>
    <t xml:space="preserve">CSRB Peoples United Bank </t>
  </si>
  <si>
    <t xml:space="preserve">DOE 2010 Department of Energy </t>
  </si>
  <si>
    <t xml:space="preserve">DPA20 Down Payment Assistance </t>
  </si>
  <si>
    <t xml:space="preserve">DPS Department Public Service </t>
  </si>
  <si>
    <t>DPSNHS DPS-NHS</t>
  </si>
  <si>
    <t xml:space="preserve">DPS -ST DPS State Treasurer </t>
  </si>
  <si>
    <t xml:space="preserve">FACTOR Loan Pool Bershire Bank </t>
  </si>
  <si>
    <t xml:space="preserve">HSLV Heat Saver Loan </t>
  </si>
  <si>
    <t xml:space="preserve">HTRC Housing Trust </t>
  </si>
  <si>
    <t xml:space="preserve">LLC-0 LLC Other </t>
  </si>
  <si>
    <t xml:space="preserve">LLC-T LLC Treasury </t>
  </si>
  <si>
    <t xml:space="preserve">LLC TD LLC TD DPA </t>
  </si>
  <si>
    <t>LLC BA Bank of America LLC</t>
  </si>
  <si>
    <t xml:space="preserve">NBM-15 National Bank of Middlebury </t>
  </si>
  <si>
    <t xml:space="preserve">NHS Rutland West NHS </t>
  </si>
  <si>
    <t xml:space="preserve">NRC Revolving Loan Capital Grants NeighborWorks America </t>
  </si>
  <si>
    <t>NW 80 Energy - NeighborWorks Over 80</t>
  </si>
  <si>
    <t xml:space="preserve">NW RB NWWVT Benn Rehab </t>
  </si>
  <si>
    <t>NW 120 Energy Loans Under 120</t>
  </si>
  <si>
    <t>NWA RB Rehab NeighborWorks America</t>
  </si>
  <si>
    <t xml:space="preserve">NWA-C NeigborWorks America </t>
  </si>
  <si>
    <t>RRMC Rutland Regional Medical Center</t>
  </si>
  <si>
    <t xml:space="preserve">SFAP Conservation Board VT Housing </t>
  </si>
  <si>
    <t>SS2014 SS2004 West Rutland VCDP 00002</t>
  </si>
  <si>
    <t>SS2017 VCDP SS2017-West Rutland -00002</t>
  </si>
  <si>
    <t xml:space="preserve">SS2019 Home Repair Program NWWVT Grant </t>
  </si>
  <si>
    <t>SSI-08 SS-I-WR-00002 VCDP</t>
  </si>
  <si>
    <t>ST 120 State of Vermont</t>
  </si>
  <si>
    <t xml:space="preserve">ST DPA State of Vermont </t>
  </si>
  <si>
    <t>ST-LN State of Vermont Landlord</t>
  </si>
  <si>
    <t xml:space="preserve">ST REH State of Vermont </t>
  </si>
  <si>
    <t>ST VT State of Vermont Treasurer</t>
  </si>
  <si>
    <t>TD DPA TD Bank</t>
  </si>
  <si>
    <t>TD 22 TD Bank</t>
  </si>
  <si>
    <t xml:space="preserve">VCDP 2 - 2nd Generation VT </t>
  </si>
  <si>
    <t>VCDP 3 Tri County Grant VCDP</t>
  </si>
  <si>
    <t>VCDP VT Community Development Program</t>
  </si>
  <si>
    <t xml:space="preserve">VSAVER Energy Saving Program </t>
  </si>
  <si>
    <t xml:space="preserve">WD-NHS Funds Woodstove Program </t>
  </si>
  <si>
    <t xml:space="preserve">Loan Portfolio Principal Balance  Total </t>
  </si>
  <si>
    <t xml:space="preserve">Risk Rating Overview </t>
  </si>
  <si>
    <t xml:space="preserve">Only a portion of the portfolio is risk rated because....  </t>
  </si>
  <si>
    <t>We now track risk ratings in the  Loan Portfolio Risk Rating spreadsheet was start in ~2015, but last year Lending added the Risk Rating into Byte, our loan origination software.</t>
  </si>
  <si>
    <t xml:space="preserve">Next Steps: </t>
  </si>
  <si>
    <t>Determine which loans (likely based on dates) are not in the Loan Portfolio Riks Rating spreadsheet.  (Perhaps there is a cut-off date that still provides worthwhile data.)</t>
  </si>
  <si>
    <t xml:space="preserve">Some of those not in the LPRR spreadhseet may have risk ratings in the loan files, so files need to be reviewed. </t>
  </si>
  <si>
    <t>1647-RLJ</t>
  </si>
  <si>
    <t xml:space="preserve">2nd </t>
  </si>
  <si>
    <t>B</t>
  </si>
  <si>
    <t>2017293-AR</t>
  </si>
  <si>
    <t>Unsecured</t>
  </si>
  <si>
    <t>A</t>
  </si>
  <si>
    <t>2016056-KG</t>
  </si>
  <si>
    <t>2017029-KG</t>
  </si>
  <si>
    <t>3rd</t>
  </si>
  <si>
    <t>H-L1-CC</t>
  </si>
  <si>
    <t>1st</t>
  </si>
  <si>
    <t>STM-L644-DT</t>
  </si>
  <si>
    <t>2017176-ZB</t>
  </si>
  <si>
    <t>2019069-MT</t>
  </si>
  <si>
    <t>LC-L448-RMJ</t>
  </si>
  <si>
    <t>2017067-KW</t>
  </si>
  <si>
    <t>2018080-LS</t>
  </si>
  <si>
    <t>2018156-SC</t>
  </si>
  <si>
    <t>969-JPJ</t>
  </si>
  <si>
    <t>BR-L452-AS</t>
  </si>
  <si>
    <t>1248-SR</t>
  </si>
  <si>
    <t>1531-MS</t>
  </si>
  <si>
    <t>N/K</t>
  </si>
  <si>
    <t>Loan was received from Rutland Habitat</t>
  </si>
  <si>
    <t>Runs this way</t>
  </si>
  <si>
    <t>Has made payment arrangement.</t>
  </si>
  <si>
    <t>Employment issues.</t>
  </si>
  <si>
    <t xml:space="preserve">In communication. </t>
  </si>
  <si>
    <t>In communication/waiting on settlement.</t>
  </si>
  <si>
    <t>In communication, waiting on tax refund.</t>
  </si>
  <si>
    <t>Loans Reporting 120 + Days</t>
  </si>
  <si>
    <t xml:space="preserve">In communication with legal aid.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</si>
</sst>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8" formatCode="&quot;$&quot;#,##0.00_);[Red]\(&quot;$&quot;#,##0.00\)"/>
    <numFmt numFmtId="44" formatCode="_(&quot;$&quot;* #,##0.00_);_(&quot;$&quot;* \(#,##0.00\);_(&quot;$&quot;* &quot;-&quot;??_);_(@_)"/>
    <numFmt numFmtId="164" formatCode="&quot;$&quot;#,##0"/>
    <numFmt numFmtId="165" formatCode="&quot;$&quot;#,##0.00"/>
    <numFmt numFmtId="166" formatCode="0.000%"/>
  </numFmts>
  <fonts count="24" x14ac:knownFonts="1">
    <font>
      <sz val="11"/>
      <color theme="1"/>
      <name val="Calibri"/>
      <family val="2"/>
      <scheme val="minor"/>
    </font>
    <font>
      <sz val="11"/>
      <color rgb="FFFF0000"/>
      <name val="Calibri"/>
      <family val="2"/>
      <scheme val="minor"/>
    </font>
    <font>
      <b/>
      <sz val="11"/>
      <color theme="1"/>
      <name val="Calibri"/>
      <family val="2"/>
      <scheme val="minor"/>
    </font>
    <font>
      <b/>
      <sz val="16"/>
      <color theme="1"/>
      <name val="Calibri"/>
      <family val="2"/>
      <scheme val="minor"/>
    </font>
    <font>
      <b/>
      <sz val="14"/>
      <color theme="1"/>
      <name val="Calibri"/>
      <family val="2"/>
      <scheme val="minor"/>
    </font>
    <font>
      <sz val="11"/>
      <color rgb="FF000000"/>
      <name val="Calibri"/>
      <family val="2"/>
      <scheme val="minor"/>
    </font>
    <font>
      <b/>
      <sz val="11"/>
      <color rgb="FF000000"/>
      <name val="Calibri"/>
      <family val="2"/>
      <scheme val="minor"/>
    </font>
    <font>
      <b/>
      <sz val="11"/>
      <color rgb="FFFF0000"/>
      <name val="Calibri"/>
      <family val="2"/>
      <scheme val="minor"/>
    </font>
    <font>
      <sz val="11"/>
      <color theme="1"/>
      <name val="Calibri"/>
      <family val="2"/>
      <scheme val="minor"/>
    </font>
    <font>
      <sz val="10"/>
      <color theme="1"/>
      <name val="Times New Roman"/>
      <family val="1"/>
    </font>
    <font>
      <b/>
      <sz val="16"/>
      <color rgb="FF000000"/>
      <name val="Calibri"/>
      <family val="2"/>
    </font>
    <font>
      <b/>
      <sz val="11"/>
      <color rgb="FFFF0000"/>
      <name val="Calibri"/>
      <family val="2"/>
    </font>
    <font>
      <sz val="10"/>
      <color theme="1"/>
      <name val="Calibri"/>
      <family val="2"/>
      <scheme val="minor"/>
    </font>
    <font>
      <b/>
      <sz val="9"/>
      <color theme="1"/>
      <name val="Calibri"/>
      <family val="2"/>
      <scheme val="minor"/>
    </font>
    <font>
      <b/>
      <u/>
      <sz val="11"/>
      <color theme="1"/>
      <name val="Calibri"/>
      <family val="2"/>
      <scheme val="minor"/>
    </font>
    <font>
      <b/>
      <sz val="12"/>
      <color theme="1"/>
      <name val="Calibri"/>
      <family val="2"/>
      <scheme val="minor"/>
    </font>
    <font>
      <sz val="12"/>
      <color theme="1"/>
      <name val="Calibri"/>
      <family val="2"/>
      <scheme val="minor"/>
    </font>
    <font>
      <sz val="12"/>
      <color rgb="FFFF0000"/>
      <name val="Calibri"/>
      <family val="2"/>
      <scheme val="minor"/>
    </font>
    <font>
      <b/>
      <sz val="12"/>
      <color rgb="FFFF0000"/>
      <name val="Calibri"/>
      <family val="2"/>
      <scheme val="minor"/>
    </font>
    <font>
      <b/>
      <sz val="12"/>
      <color rgb="FF000000"/>
      <name val="Calibri"/>
      <family val="2"/>
      <scheme val="minor"/>
    </font>
    <font>
      <sz val="12"/>
      <color rgb="FF000000"/>
      <name val="Calibri"/>
      <family val="2"/>
      <scheme val="minor"/>
    </font>
    <font>
      <b/>
      <sz val="11"/>
      <name val="Calibri"/>
      <family val="2"/>
      <scheme val="minor"/>
    </font>
    <font>
      <b/>
      <sz val="18"/>
      <name val="Calibri"/>
      <family val="2"/>
      <scheme val="minor"/>
    </font>
    <font>
      <sz val="11"/>
      <name val="Calibri"/>
      <family val="2"/>
      <scheme val="minor"/>
    </font>
  </fonts>
  <fills count="13">
    <fill>
      <patternFill patternType="none"/>
    </fill>
    <fill>
      <patternFill patternType="gray125"/>
    </fill>
    <fill>
      <patternFill patternType="solid">
        <fgColor theme="4"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CE4D6"/>
        <bgColor indexed="64"/>
      </patternFill>
    </fill>
    <fill>
      <patternFill patternType="solid">
        <fgColor theme="7" tint="0.39997558519241921"/>
        <bgColor indexed="64"/>
      </patternFill>
    </fill>
    <fill>
      <patternFill patternType="solid">
        <fgColor theme="0"/>
        <bgColor indexed="64"/>
      </patternFill>
    </fill>
    <fill>
      <patternFill patternType="solid">
        <fgColor rgb="FFC6E0B4"/>
        <bgColor indexed="64"/>
      </patternFill>
    </fill>
    <fill>
      <patternFill patternType="solid">
        <fgColor rgb="FFD9E1F2"/>
        <bgColor indexed="64"/>
      </patternFill>
    </fill>
    <fill>
      <patternFill patternType="solid">
        <fgColor rgb="FFFFF2CC"/>
        <bgColor indexed="64"/>
      </patternFill>
    </fill>
    <fill>
      <patternFill patternType="solid">
        <fgColor rgb="FFFFD966"/>
        <bgColor indexed="64"/>
      </patternFill>
    </fill>
    <fill>
      <patternFill patternType="solid">
        <fgColor theme="9" tint="0.79998168889431442"/>
        <bgColor indexed="64"/>
      </patternFill>
    </fill>
  </fills>
  <borders count="21">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s>
  <cellStyleXfs count="3">
    <xf numFmtId="0" fontId="0" fillId="0" borderId="0"/>
    <xf numFmtId="9" fontId="8" fillId="0" borderId="0" applyFont="0" applyFill="0" applyBorder="0" applyAlignment="0" applyProtection="0"/>
    <xf numFmtId="44" fontId="8" fillId="0" borderId="0" applyFont="0" applyFill="0" applyBorder="0" applyAlignment="0" applyProtection="0"/>
  </cellStyleXfs>
  <cellXfs count="212">
    <xf numFmtId="0" fontId="0" fillId="0" borderId="0" xfId="0"/>
    <xf numFmtId="0" fontId="1" fillId="0" borderId="0" xfId="0" applyFont="1"/>
    <xf numFmtId="0" fontId="0" fillId="2" borderId="1" xfId="0" applyFill="1" applyBorder="1"/>
    <xf numFmtId="0" fontId="2" fillId="2" borderId="1" xfId="0" applyFont="1" applyFill="1" applyBorder="1" applyAlignment="1">
      <alignment horizontal="right"/>
    </xf>
    <xf numFmtId="0" fontId="2" fillId="2" borderId="1" xfId="0" applyFont="1" applyFill="1" applyBorder="1"/>
    <xf numFmtId="0" fontId="0" fillId="3" borderId="1" xfId="0" applyFill="1" applyBorder="1"/>
    <xf numFmtId="0" fontId="2" fillId="3" borderId="1" xfId="0" applyFont="1" applyFill="1" applyBorder="1" applyAlignment="1">
      <alignment horizontal="right"/>
    </xf>
    <xf numFmtId="0" fontId="0" fillId="4" borderId="1" xfId="0" applyFill="1" applyBorder="1"/>
    <xf numFmtId="0" fontId="2" fillId="4" borderId="1" xfId="0" applyFont="1" applyFill="1" applyBorder="1" applyAlignment="1">
      <alignment horizontal="right"/>
    </xf>
    <xf numFmtId="0" fontId="2" fillId="3" borderId="1" xfId="0" applyFont="1" applyFill="1" applyBorder="1"/>
    <xf numFmtId="0" fontId="2" fillId="4" borderId="1" xfId="0" applyFont="1" applyFill="1" applyBorder="1"/>
    <xf numFmtId="0" fontId="2" fillId="0" borderId="0" xfId="0" applyFont="1" applyAlignment="1">
      <alignment horizontal="right"/>
    </xf>
    <xf numFmtId="0" fontId="2" fillId="0" borderId="0" xfId="0" applyFont="1" applyAlignment="1">
      <alignment horizontal="center"/>
    </xf>
    <xf numFmtId="0" fontId="0" fillId="0" borderId="0" xfId="0" applyAlignment="1">
      <alignment horizontal="center"/>
    </xf>
    <xf numFmtId="0" fontId="2" fillId="0" borderId="0" xfId="0" applyFont="1"/>
    <xf numFmtId="8" fontId="2" fillId="0" borderId="0" xfId="0" applyNumberFormat="1" applyFont="1" applyAlignment="1">
      <alignment horizontal="center"/>
    </xf>
    <xf numFmtId="0" fontId="7" fillId="0" borderId="0" xfId="0" applyFont="1" applyAlignment="1">
      <alignment horizontal="left"/>
    </xf>
    <xf numFmtId="0" fontId="0" fillId="0" borderId="0" xfId="0" applyAlignment="1">
      <alignment vertical="center"/>
    </xf>
    <xf numFmtId="6" fontId="2" fillId="2" borderId="1" xfId="0" applyNumberFormat="1" applyFont="1" applyFill="1" applyBorder="1" applyAlignment="1">
      <alignment vertical="center"/>
    </xf>
    <xf numFmtId="6" fontId="2" fillId="3" borderId="1" xfId="0" applyNumberFormat="1" applyFont="1" applyFill="1" applyBorder="1" applyAlignment="1">
      <alignment vertical="center"/>
    </xf>
    <xf numFmtId="6" fontId="2" fillId="4" borderId="1" xfId="0" applyNumberFormat="1" applyFont="1" applyFill="1" applyBorder="1" applyAlignment="1">
      <alignment vertical="center"/>
    </xf>
    <xf numFmtId="0" fontId="2" fillId="0" borderId="0" xfId="0" applyFont="1" applyAlignment="1">
      <alignment vertical="center"/>
    </xf>
    <xf numFmtId="0" fontId="0" fillId="2" borderId="1" xfId="0" applyFill="1" applyBorder="1" applyAlignment="1">
      <alignment horizontal="left" vertical="center"/>
    </xf>
    <xf numFmtId="0" fontId="0" fillId="3" borderId="1" xfId="0" applyFill="1" applyBorder="1" applyAlignment="1">
      <alignment horizontal="left" vertical="center"/>
    </xf>
    <xf numFmtId="0" fontId="0" fillId="4" borderId="1" xfId="0" applyFill="1" applyBorder="1" applyAlignment="1">
      <alignment horizontal="left" vertical="center"/>
    </xf>
    <xf numFmtId="4" fontId="0" fillId="0" borderId="2" xfId="0" applyNumberFormat="1" applyBorder="1" applyAlignment="1">
      <alignment horizontal="center" vertical="center"/>
    </xf>
    <xf numFmtId="164" fontId="0" fillId="0" borderId="2" xfId="0" applyNumberFormat="1" applyBorder="1" applyAlignment="1">
      <alignment horizontal="center" vertical="center"/>
    </xf>
    <xf numFmtId="164" fontId="5" fillId="0" borderId="2" xfId="0" applyNumberFormat="1" applyFont="1" applyBorder="1" applyAlignment="1">
      <alignment horizontal="center" vertical="center"/>
    </xf>
    <xf numFmtId="0" fontId="2" fillId="0" borderId="4" xfId="0" applyFont="1" applyBorder="1"/>
    <xf numFmtId="0" fontId="0" fillId="0" borderId="6" xfId="0" applyBorder="1"/>
    <xf numFmtId="0" fontId="0" fillId="0" borderId="7" xfId="0" applyBorder="1"/>
    <xf numFmtId="0" fontId="0" fillId="0" borderId="8" xfId="0" applyBorder="1"/>
    <xf numFmtId="0" fontId="0" fillId="0" borderId="5" xfId="0" applyBorder="1"/>
    <xf numFmtId="0" fontId="0" fillId="0" borderId="0" xfId="0" applyAlignment="1">
      <alignment horizontal="left" vertical="top"/>
    </xf>
    <xf numFmtId="0" fontId="2" fillId="6" borderId="0" xfId="0" applyFont="1" applyFill="1" applyAlignment="1">
      <alignment horizontal="right"/>
    </xf>
    <xf numFmtId="0" fontId="0" fillId="6" borderId="0" xfId="0" applyFill="1"/>
    <xf numFmtId="0" fontId="2" fillId="7" borderId="0" xfId="0" applyFont="1" applyFill="1" applyAlignment="1">
      <alignment horizontal="left"/>
    </xf>
    <xf numFmtId="0" fontId="0" fillId="7" borderId="0" xfId="0" applyFill="1" applyAlignment="1">
      <alignment horizontal="center"/>
    </xf>
    <xf numFmtId="0" fontId="0" fillId="0" borderId="0" xfId="0" applyAlignment="1">
      <alignment horizontal="center" vertical="center"/>
    </xf>
    <xf numFmtId="0" fontId="0" fillId="0" borderId="0" xfId="0" applyAlignment="1">
      <alignment vertical="center" wrapText="1"/>
    </xf>
    <xf numFmtId="0" fontId="2" fillId="0" borderId="0" xfId="0" applyFont="1" applyAlignment="1">
      <alignment vertical="center" wrapText="1"/>
    </xf>
    <xf numFmtId="8" fontId="2" fillId="0" borderId="0" xfId="0" applyNumberFormat="1" applyFont="1" applyAlignment="1">
      <alignment horizontal="center" vertical="center"/>
    </xf>
    <xf numFmtId="0" fontId="2" fillId="0" borderId="0" xfId="0" applyFont="1" applyAlignment="1">
      <alignment horizontal="center" vertical="center"/>
    </xf>
    <xf numFmtId="8" fontId="0" fillId="0" borderId="0" xfId="0" applyNumberFormat="1"/>
    <xf numFmtId="0" fontId="0" fillId="0" borderId="5" xfId="0" applyBorder="1" applyAlignment="1">
      <alignment horizontal="left" vertical="center" wrapText="1"/>
    </xf>
    <xf numFmtId="0" fontId="2" fillId="3" borderId="5" xfId="0" applyFont="1" applyFill="1" applyBorder="1" applyAlignment="1">
      <alignment horizontal="center" vertical="center"/>
    </xf>
    <xf numFmtId="0" fontId="2" fillId="3" borderId="5" xfId="0" applyFont="1" applyFill="1" applyBorder="1" applyAlignment="1">
      <alignment horizontal="center" vertical="center" wrapText="1"/>
    </xf>
    <xf numFmtId="0" fontId="0" fillId="0" borderId="5" xfId="0" applyBorder="1" applyAlignment="1">
      <alignment vertical="center" wrapText="1"/>
    </xf>
    <xf numFmtId="8" fontId="0" fillId="0" borderId="5" xfId="0" applyNumberFormat="1" applyBorder="1" applyAlignment="1">
      <alignment horizontal="center" vertical="center"/>
    </xf>
    <xf numFmtId="0" fontId="0" fillId="0" borderId="5" xfId="0" applyBorder="1" applyAlignment="1">
      <alignment horizontal="center" vertical="center"/>
    </xf>
    <xf numFmtId="0" fontId="7" fillId="0" borderId="0" xfId="0" applyFont="1"/>
    <xf numFmtId="0" fontId="9" fillId="0" borderId="0" xfId="0" applyFont="1"/>
    <xf numFmtId="0" fontId="9" fillId="0" borderId="0" xfId="0" applyFont="1" applyAlignment="1">
      <alignment horizontal="center" vertical="center"/>
    </xf>
    <xf numFmtId="0" fontId="2" fillId="0" borderId="5" xfId="0" applyFont="1" applyBorder="1" applyAlignment="1">
      <alignment horizontal="center"/>
    </xf>
    <xf numFmtId="0" fontId="0" fillId="0" borderId="2" xfId="0" applyBorder="1" applyAlignment="1">
      <alignment horizontal="right" vertical="center"/>
    </xf>
    <xf numFmtId="0" fontId="0" fillId="0" borderId="5" xfId="0" applyBorder="1" applyAlignment="1">
      <alignment vertical="center"/>
    </xf>
    <xf numFmtId="0" fontId="0" fillId="0" borderId="10" xfId="0" applyBorder="1" applyAlignment="1">
      <alignment horizontal="right" vertical="center"/>
    </xf>
    <xf numFmtId="0" fontId="0" fillId="0" borderId="10" xfId="0" applyBorder="1" applyAlignment="1">
      <alignment horizontal="center" vertical="center"/>
    </xf>
    <xf numFmtId="0" fontId="2" fillId="0" borderId="5" xfId="0" applyFont="1" applyBorder="1" applyAlignment="1">
      <alignment horizontal="center" vertical="center"/>
    </xf>
    <xf numFmtId="0" fontId="2" fillId="0" borderId="2" xfId="0" applyFont="1" applyBorder="1" applyAlignment="1">
      <alignment horizontal="right" vertical="center"/>
    </xf>
    <xf numFmtId="0" fontId="12" fillId="0" borderId="5" xfId="0" applyFont="1" applyBorder="1" applyAlignment="1">
      <alignment vertical="center" wrapText="1"/>
    </xf>
    <xf numFmtId="164" fontId="2" fillId="3" borderId="2" xfId="0" applyNumberFormat="1" applyFont="1" applyFill="1" applyBorder="1" applyAlignment="1">
      <alignment horizontal="center" vertical="center"/>
    </xf>
    <xf numFmtId="164" fontId="2" fillId="3" borderId="3" xfId="0" applyNumberFormat="1" applyFont="1" applyFill="1" applyBorder="1" applyAlignment="1">
      <alignment horizontal="center" vertical="center"/>
    </xf>
    <xf numFmtId="0" fontId="13" fillId="3" borderId="0" xfId="0" applyFont="1" applyFill="1" applyAlignment="1">
      <alignment horizontal="center"/>
    </xf>
    <xf numFmtId="165" fontId="0" fillId="0" borderId="0" xfId="0" applyNumberFormat="1"/>
    <xf numFmtId="0" fontId="12" fillId="0" borderId="5" xfId="0" applyFont="1" applyBorder="1" applyAlignment="1">
      <alignment horizontal="left" vertical="center" wrapText="1"/>
    </xf>
    <xf numFmtId="0" fontId="12" fillId="0" borderId="9" xfId="0" applyFont="1" applyBorder="1" applyAlignment="1">
      <alignment horizontal="left" vertical="center"/>
    </xf>
    <xf numFmtId="0" fontId="2" fillId="3" borderId="11" xfId="0" applyFont="1" applyFill="1" applyBorder="1" applyAlignment="1">
      <alignment horizontal="center" vertical="center"/>
    </xf>
    <xf numFmtId="0" fontId="0" fillId="12" borderId="0" xfId="0" applyFill="1" applyAlignment="1">
      <alignment horizontal="center"/>
    </xf>
    <xf numFmtId="9" fontId="0" fillId="3" borderId="0" xfId="1" applyFont="1" applyFill="1" applyAlignment="1">
      <alignment horizontal="center" vertical="center"/>
    </xf>
    <xf numFmtId="0" fontId="3" fillId="0" borderId="0" xfId="0" applyFont="1" applyAlignment="1">
      <alignment horizontal="center" vertical="center" wrapText="1"/>
    </xf>
    <xf numFmtId="0" fontId="17" fillId="0" borderId="0" xfId="0" applyFont="1" applyAlignment="1">
      <alignment horizontal="left" vertical="center" wrapText="1"/>
    </xf>
    <xf numFmtId="0" fontId="2" fillId="0" borderId="5" xfId="0" applyFont="1" applyBorder="1" applyAlignment="1">
      <alignment horizontal="center" vertical="center" wrapText="1"/>
    </xf>
    <xf numFmtId="14" fontId="0" fillId="0" borderId="5" xfId="0" applyNumberFormat="1" applyBorder="1" applyAlignment="1">
      <alignment horizontal="center" vertical="center"/>
    </xf>
    <xf numFmtId="0" fontId="0" fillId="0" borderId="5" xfId="0" applyBorder="1" applyAlignment="1">
      <alignment horizontal="left" vertical="top" wrapText="1"/>
    </xf>
    <xf numFmtId="0" fontId="0" fillId="0" borderId="5" xfId="0" applyBorder="1" applyAlignment="1">
      <alignment horizontal="center" vertical="center" wrapText="1"/>
    </xf>
    <xf numFmtId="0" fontId="11" fillId="0" borderId="0" xfId="0" applyFont="1" applyAlignment="1">
      <alignment horizontal="left" vertical="center"/>
    </xf>
    <xf numFmtId="0" fontId="11" fillId="0" borderId="0" xfId="0" applyFont="1" applyAlignment="1">
      <alignment vertical="center"/>
    </xf>
    <xf numFmtId="0" fontId="16" fillId="0" borderId="5" xfId="0" applyFont="1" applyBorder="1"/>
    <xf numFmtId="0" fontId="19" fillId="0" borderId="5" xfId="0" applyFont="1" applyBorder="1" applyAlignment="1">
      <alignment horizontal="center" vertical="center"/>
    </xf>
    <xf numFmtId="0" fontId="16" fillId="0" borderId="0" xfId="0" applyFont="1"/>
    <xf numFmtId="0" fontId="19" fillId="9" borderId="5" xfId="0" applyFont="1" applyFill="1" applyBorder="1" applyAlignment="1">
      <alignment vertical="center"/>
    </xf>
    <xf numFmtId="0" fontId="16" fillId="9" borderId="5" xfId="0" applyFont="1" applyFill="1" applyBorder="1" applyAlignment="1">
      <alignment horizontal="center" vertical="center"/>
    </xf>
    <xf numFmtId="0" fontId="16" fillId="9" borderId="5" xfId="0" applyFont="1" applyFill="1" applyBorder="1" applyAlignment="1">
      <alignment vertical="center"/>
    </xf>
    <xf numFmtId="0" fontId="20" fillId="9" borderId="5" xfId="0" applyFont="1" applyFill="1" applyBorder="1" applyAlignment="1">
      <alignment vertical="center"/>
    </xf>
    <xf numFmtId="6" fontId="20" fillId="9" borderId="5" xfId="0" applyNumberFormat="1" applyFont="1" applyFill="1" applyBorder="1" applyAlignment="1">
      <alignment horizontal="center" vertical="center"/>
    </xf>
    <xf numFmtId="0" fontId="19" fillId="9" borderId="5" xfId="0" applyFont="1" applyFill="1" applyBorder="1" applyAlignment="1">
      <alignment horizontal="right" vertical="center"/>
    </xf>
    <xf numFmtId="6" fontId="19" fillId="9" borderId="5" xfId="0" applyNumberFormat="1" applyFont="1" applyFill="1" applyBorder="1" applyAlignment="1">
      <alignment horizontal="center" vertical="center"/>
    </xf>
    <xf numFmtId="0" fontId="19" fillId="10" borderId="5" xfId="0" applyFont="1" applyFill="1" applyBorder="1" applyAlignment="1">
      <alignment vertical="center"/>
    </xf>
    <xf numFmtId="0" fontId="16" fillId="10" borderId="5" xfId="0" applyFont="1" applyFill="1" applyBorder="1" applyAlignment="1">
      <alignment horizontal="center" vertical="center"/>
    </xf>
    <xf numFmtId="0" fontId="16" fillId="10" borderId="5" xfId="0" applyFont="1" applyFill="1" applyBorder="1" applyAlignment="1">
      <alignment vertical="center"/>
    </xf>
    <xf numFmtId="0" fontId="20" fillId="10" borderId="5" xfId="0" applyFont="1" applyFill="1" applyBorder="1" applyAlignment="1">
      <alignment vertical="center"/>
    </xf>
    <xf numFmtId="3" fontId="20" fillId="10" borderId="5" xfId="0" applyNumberFormat="1" applyFont="1" applyFill="1" applyBorder="1" applyAlignment="1">
      <alignment horizontal="center" vertical="center"/>
    </xf>
    <xf numFmtId="0" fontId="19" fillId="10" borderId="5" xfId="0" applyFont="1" applyFill="1" applyBorder="1" applyAlignment="1">
      <alignment horizontal="right" vertical="center"/>
    </xf>
    <xf numFmtId="6" fontId="19" fillId="10" borderId="5" xfId="0" applyNumberFormat="1" applyFont="1" applyFill="1" applyBorder="1" applyAlignment="1">
      <alignment horizontal="center" vertical="center"/>
    </xf>
    <xf numFmtId="0" fontId="19" fillId="8" borderId="5" xfId="0" applyFont="1" applyFill="1" applyBorder="1" applyAlignment="1">
      <alignment vertical="center"/>
    </xf>
    <xf numFmtId="0" fontId="16" fillId="8" borderId="5" xfId="0" applyFont="1" applyFill="1" applyBorder="1" applyAlignment="1">
      <alignment horizontal="center" vertical="center"/>
    </xf>
    <xf numFmtId="0" fontId="16" fillId="8" borderId="5" xfId="0" applyFont="1" applyFill="1" applyBorder="1" applyAlignment="1">
      <alignment vertical="center"/>
    </xf>
    <xf numFmtId="0" fontId="20" fillId="8" borderId="5" xfId="0" applyFont="1" applyFill="1" applyBorder="1" applyAlignment="1">
      <alignment vertical="center"/>
    </xf>
    <xf numFmtId="6" fontId="20" fillId="8" borderId="5" xfId="0" applyNumberFormat="1" applyFont="1" applyFill="1" applyBorder="1" applyAlignment="1">
      <alignment horizontal="center" vertical="center"/>
    </xf>
    <xf numFmtId="0" fontId="19" fillId="8" borderId="5" xfId="0" applyFont="1" applyFill="1" applyBorder="1" applyAlignment="1">
      <alignment horizontal="right" vertical="center"/>
    </xf>
    <xf numFmtId="6" fontId="19" fillId="8" borderId="5" xfId="0" applyNumberFormat="1" applyFont="1" applyFill="1" applyBorder="1" applyAlignment="1">
      <alignment horizontal="center" vertical="center"/>
    </xf>
    <xf numFmtId="0" fontId="19" fillId="5" borderId="5" xfId="0" applyFont="1" applyFill="1" applyBorder="1" applyAlignment="1">
      <alignment vertical="center"/>
    </xf>
    <xf numFmtId="0" fontId="16" fillId="5" borderId="5" xfId="0" applyFont="1" applyFill="1" applyBorder="1" applyAlignment="1">
      <alignment horizontal="center" vertical="center"/>
    </xf>
    <xf numFmtId="0" fontId="16" fillId="5" borderId="5" xfId="0" applyFont="1" applyFill="1" applyBorder="1" applyAlignment="1">
      <alignment vertical="center"/>
    </xf>
    <xf numFmtId="0" fontId="20" fillId="5" borderId="5" xfId="0" applyFont="1" applyFill="1" applyBorder="1" applyAlignment="1">
      <alignment vertical="center"/>
    </xf>
    <xf numFmtId="6" fontId="20" fillId="5" borderId="5" xfId="0" applyNumberFormat="1" applyFont="1" applyFill="1" applyBorder="1" applyAlignment="1">
      <alignment horizontal="center" vertical="center"/>
    </xf>
    <xf numFmtId="0" fontId="19" fillId="5" borderId="5" xfId="0" applyFont="1" applyFill="1" applyBorder="1" applyAlignment="1">
      <alignment horizontal="right" vertical="center"/>
    </xf>
    <xf numFmtId="6" fontId="19" fillId="5" borderId="5" xfId="0" applyNumberFormat="1" applyFont="1" applyFill="1" applyBorder="1" applyAlignment="1">
      <alignment horizontal="center" vertical="center"/>
    </xf>
    <xf numFmtId="0" fontId="19" fillId="0" borderId="5" xfId="0" applyFont="1" applyBorder="1" applyAlignment="1">
      <alignment horizontal="right" vertical="center"/>
    </xf>
    <xf numFmtId="0" fontId="16" fillId="0" borderId="5" xfId="0" applyFont="1" applyBorder="1" applyAlignment="1">
      <alignment horizontal="center" vertical="center"/>
    </xf>
    <xf numFmtId="0" fontId="19" fillId="11" borderId="5" xfId="0" applyFont="1" applyFill="1" applyBorder="1" applyAlignment="1">
      <alignment horizontal="right" vertical="center"/>
    </xf>
    <xf numFmtId="6" fontId="19" fillId="11" borderId="5" xfId="0" applyNumberFormat="1" applyFont="1" applyFill="1" applyBorder="1" applyAlignment="1">
      <alignment horizontal="center" vertical="center"/>
    </xf>
    <xf numFmtId="0" fontId="16" fillId="11" borderId="5" xfId="0" applyFont="1" applyFill="1" applyBorder="1"/>
    <xf numFmtId="164" fontId="2" fillId="0" borderId="0" xfId="0" applyNumberFormat="1" applyFont="1" applyAlignment="1">
      <alignment horizontal="center" vertical="center"/>
    </xf>
    <xf numFmtId="164" fontId="7" fillId="0" borderId="0" xfId="0" applyNumberFormat="1" applyFont="1" applyAlignment="1">
      <alignment horizontal="center"/>
    </xf>
    <xf numFmtId="164" fontId="0" fillId="0" borderId="0" xfId="0" applyNumberFormat="1" applyAlignment="1">
      <alignment horizontal="center" vertical="center"/>
    </xf>
    <xf numFmtId="164" fontId="0" fillId="2" borderId="1" xfId="0" applyNumberFormat="1" applyFill="1" applyBorder="1" applyAlignment="1">
      <alignment horizontal="center" vertical="center"/>
    </xf>
    <xf numFmtId="164" fontId="0" fillId="3" borderId="1" xfId="0" applyNumberFormat="1" applyFill="1" applyBorder="1" applyAlignment="1">
      <alignment horizontal="center" vertical="center"/>
    </xf>
    <xf numFmtId="164" fontId="2" fillId="3" borderId="1" xfId="0" applyNumberFormat="1" applyFont="1" applyFill="1" applyBorder="1" applyAlignment="1">
      <alignment horizontal="center" vertical="center"/>
    </xf>
    <xf numFmtId="164" fontId="0" fillId="4" borderId="1" xfId="0" applyNumberFormat="1" applyFill="1" applyBorder="1" applyAlignment="1">
      <alignment horizontal="center" vertical="center"/>
    </xf>
    <xf numFmtId="164" fontId="2" fillId="6" borderId="0" xfId="0" applyNumberFormat="1" applyFont="1" applyFill="1" applyAlignment="1">
      <alignment horizontal="center" vertical="center"/>
    </xf>
    <xf numFmtId="164" fontId="2" fillId="2" borderId="12" xfId="0" applyNumberFormat="1" applyFont="1" applyFill="1" applyBorder="1" applyAlignment="1">
      <alignment horizontal="center" vertical="center"/>
    </xf>
    <xf numFmtId="164" fontId="2" fillId="4" borderId="12" xfId="0" applyNumberFormat="1" applyFont="1" applyFill="1" applyBorder="1" applyAlignment="1">
      <alignment horizontal="center" vertical="center"/>
    </xf>
    <xf numFmtId="0" fontId="6" fillId="5" borderId="1" xfId="0" applyFont="1" applyFill="1" applyBorder="1" applyAlignment="1">
      <alignment horizontal="left"/>
    </xf>
    <xf numFmtId="164" fontId="6" fillId="5" borderId="1" xfId="0" applyNumberFormat="1" applyFont="1" applyFill="1" applyBorder="1" applyAlignment="1">
      <alignment horizontal="center" vertical="center"/>
    </xf>
    <xf numFmtId="0" fontId="5" fillId="5" borderId="1" xfId="0" applyFont="1" applyFill="1" applyBorder="1" applyAlignment="1">
      <alignment horizontal="left" vertical="center"/>
    </xf>
    <xf numFmtId="0" fontId="5" fillId="5" borderId="1" xfId="0" applyFont="1" applyFill="1" applyBorder="1" applyAlignment="1">
      <alignment horizontal="left"/>
    </xf>
    <xf numFmtId="0" fontId="6" fillId="5" borderId="1" xfId="0" applyFont="1" applyFill="1" applyBorder="1" applyAlignment="1">
      <alignment horizontal="right"/>
    </xf>
    <xf numFmtId="164" fontId="0" fillId="2" borderId="13" xfId="0" applyNumberFormat="1" applyFill="1" applyBorder="1" applyAlignment="1">
      <alignment horizontal="center" vertical="center"/>
    </xf>
    <xf numFmtId="164" fontId="0" fillId="3" borderId="13" xfId="0" applyNumberFormat="1" applyFill="1" applyBorder="1" applyAlignment="1">
      <alignment horizontal="center" vertical="center"/>
    </xf>
    <xf numFmtId="164" fontId="0" fillId="4" borderId="13" xfId="0" applyNumberFormat="1" applyFill="1" applyBorder="1" applyAlignment="1">
      <alignment horizontal="center" vertical="center"/>
    </xf>
    <xf numFmtId="164" fontId="6" fillId="5" borderId="12" xfId="0" applyNumberFormat="1" applyFont="1" applyFill="1" applyBorder="1" applyAlignment="1">
      <alignment horizontal="center" vertical="center"/>
    </xf>
    <xf numFmtId="164" fontId="5" fillId="5" borderId="13" xfId="0" applyNumberFormat="1" applyFont="1" applyFill="1" applyBorder="1" applyAlignment="1">
      <alignment horizontal="center" vertical="center"/>
    </xf>
    <xf numFmtId="164" fontId="0" fillId="12" borderId="0" xfId="0" applyNumberFormat="1" applyFill="1" applyAlignment="1">
      <alignment horizontal="center"/>
    </xf>
    <xf numFmtId="10" fontId="2" fillId="3" borderId="2" xfId="1" applyNumberFormat="1" applyFont="1" applyFill="1" applyBorder="1" applyAlignment="1">
      <alignment horizontal="center" vertical="center"/>
    </xf>
    <xf numFmtId="10" fontId="2" fillId="3" borderId="3" xfId="1" applyNumberFormat="1" applyFont="1" applyFill="1" applyBorder="1" applyAlignment="1">
      <alignment horizontal="center" vertical="center"/>
    </xf>
    <xf numFmtId="10" fontId="2" fillId="0" borderId="5" xfId="0" applyNumberFormat="1" applyFont="1" applyBorder="1" applyAlignment="1">
      <alignment horizontal="center" vertical="center"/>
    </xf>
    <xf numFmtId="0" fontId="3" fillId="4" borderId="0" xfId="0" applyFont="1" applyFill="1" applyAlignment="1">
      <alignment horizontal="center"/>
    </xf>
    <xf numFmtId="0" fontId="0" fillId="0" borderId="5" xfId="0" applyBorder="1" applyAlignment="1">
      <alignment wrapText="1"/>
    </xf>
    <xf numFmtId="0" fontId="0" fillId="0" borderId="0" xfId="0" applyAlignment="1">
      <alignment wrapText="1"/>
    </xf>
    <xf numFmtId="0" fontId="7" fillId="0" borderId="0" xfId="0" applyFont="1" applyAlignment="1">
      <alignment wrapText="1"/>
    </xf>
    <xf numFmtId="0" fontId="0" fillId="4" borderId="0" xfId="0" applyFill="1"/>
    <xf numFmtId="0" fontId="0" fillId="4" borderId="0" xfId="0" applyFill="1" applyAlignment="1">
      <alignment horizontal="center" wrapText="1"/>
    </xf>
    <xf numFmtId="0" fontId="22" fillId="4" borderId="0" xfId="0" applyFont="1" applyFill="1" applyAlignment="1">
      <alignment horizontal="center"/>
    </xf>
    <xf numFmtId="0" fontId="0" fillId="0" borderId="0" xfId="0" applyAlignment="1">
      <alignment horizontal="left"/>
    </xf>
    <xf numFmtId="14" fontId="0" fillId="0" borderId="0" xfId="0" applyNumberFormat="1" applyAlignment="1">
      <alignment horizontal="center"/>
    </xf>
    <xf numFmtId="10" fontId="0" fillId="0" borderId="0" xfId="0" applyNumberFormat="1" applyAlignment="1">
      <alignment horizontal="center"/>
    </xf>
    <xf numFmtId="8" fontId="0" fillId="0" borderId="0" xfId="0" applyNumberFormat="1" applyAlignment="1">
      <alignment horizontal="center"/>
    </xf>
    <xf numFmtId="4" fontId="0" fillId="0" borderId="0" xfId="0" applyNumberFormat="1" applyAlignment="1">
      <alignment horizontal="center"/>
    </xf>
    <xf numFmtId="166" fontId="0" fillId="0" borderId="0" xfId="0" applyNumberFormat="1" applyAlignment="1">
      <alignment horizontal="center"/>
    </xf>
    <xf numFmtId="8" fontId="0" fillId="0" borderId="0" xfId="0" applyNumberFormat="1" applyAlignment="1">
      <alignment horizontal="left"/>
    </xf>
    <xf numFmtId="0" fontId="21" fillId="0" borderId="0" xfId="0" applyFont="1" applyAlignment="1">
      <alignment horizontal="left"/>
    </xf>
    <xf numFmtId="0" fontId="3" fillId="4" borderId="0" xfId="0" applyFont="1" applyFill="1"/>
    <xf numFmtId="8" fontId="2" fillId="3" borderId="0" xfId="0" applyNumberFormat="1" applyFont="1" applyFill="1" applyAlignment="1">
      <alignment horizontal="center"/>
    </xf>
    <xf numFmtId="0" fontId="14" fillId="0" borderId="0" xfId="0" applyFont="1"/>
    <xf numFmtId="0" fontId="0" fillId="12" borderId="17" xfId="0" applyFill="1" applyBorder="1" applyAlignment="1">
      <alignment horizontal="center"/>
    </xf>
    <xf numFmtId="164" fontId="0" fillId="12" borderId="17" xfId="2" applyNumberFormat="1" applyFont="1" applyFill="1" applyBorder="1" applyAlignment="1">
      <alignment horizontal="center" vertical="center"/>
    </xf>
    <xf numFmtId="9" fontId="0" fillId="12" borderId="17" xfId="1" applyFont="1" applyFill="1" applyBorder="1" applyAlignment="1">
      <alignment horizontal="center" vertical="center"/>
    </xf>
    <xf numFmtId="0" fontId="13" fillId="0" borderId="0" xfId="0" applyFont="1" applyAlignment="1">
      <alignment horizontal="center"/>
    </xf>
    <xf numFmtId="0" fontId="2" fillId="12" borderId="5" xfId="0" applyFont="1" applyFill="1" applyBorder="1" applyAlignment="1">
      <alignment horizontal="center" vertical="center"/>
    </xf>
    <xf numFmtId="0" fontId="2" fillId="12" borderId="11" xfId="0" applyFont="1" applyFill="1" applyBorder="1" applyAlignment="1">
      <alignment horizontal="center" vertical="center"/>
    </xf>
    <xf numFmtId="164" fontId="2" fillId="12" borderId="3" xfId="0" applyNumberFormat="1" applyFont="1" applyFill="1" applyBorder="1" applyAlignment="1">
      <alignment horizontal="center" vertical="center"/>
    </xf>
    <xf numFmtId="0" fontId="21" fillId="0" borderId="6" xfId="0" applyFont="1" applyBorder="1" applyAlignment="1">
      <alignment horizontal="left"/>
    </xf>
    <xf numFmtId="0" fontId="23" fillId="0" borderId="7" xfId="0" applyFont="1" applyBorder="1"/>
    <xf numFmtId="0" fontId="23" fillId="0" borderId="8" xfId="0" applyFont="1" applyBorder="1"/>
    <xf numFmtId="0" fontId="23" fillId="0" borderId="0" xfId="0" applyFont="1"/>
    <xf numFmtId="0" fontId="0" fillId="0" borderId="0" xfId="0" applyAlignment="1">
      <alignment horizontal="left" wrapText="1"/>
    </xf>
    <xf numFmtId="0" fontId="0" fillId="3" borderId="0" xfId="0" applyFill="1" applyAlignment="1">
      <alignment vertical="center"/>
    </xf>
    <xf numFmtId="0" fontId="2" fillId="7" borderId="0" xfId="0" applyFont="1" applyFill="1"/>
    <xf numFmtId="0" fontId="0" fillId="7" borderId="0" xfId="0" applyFill="1"/>
    <xf numFmtId="0" fontId="0" fillId="0" borderId="18" xfId="0" applyBorder="1" applyAlignment="1">
      <alignment horizontal="center"/>
    </xf>
    <xf numFmtId="0" fontId="0" fillId="0" borderId="20" xfId="0" applyBorder="1" applyAlignment="1">
      <alignment horizontal="center"/>
    </xf>
    <xf numFmtId="0" fontId="0" fillId="0" borderId="20" xfId="0" applyBorder="1" applyAlignment="1">
      <alignment horizontal="left" vertical="top"/>
    </xf>
    <xf numFmtId="0" fontId="0" fillId="0" borderId="20" xfId="0" applyBorder="1" applyAlignment="1">
      <alignment horizontal="left" vertical="center"/>
    </xf>
    <xf numFmtId="0" fontId="0" fillId="0" borderId="5" xfId="0" applyBorder="1" applyAlignment="1">
      <alignment horizontal="left" vertical="center"/>
    </xf>
    <xf numFmtId="8" fontId="0" fillId="0" borderId="5" xfId="0" applyNumberFormat="1" applyBorder="1" applyAlignment="1">
      <alignment horizontal="left" vertical="center"/>
    </xf>
    <xf numFmtId="14" fontId="0" fillId="0" borderId="5" xfId="0" applyNumberFormat="1" applyBorder="1" applyAlignment="1">
      <alignment horizontal="left" vertical="center"/>
    </xf>
    <xf numFmtId="8" fontId="0" fillId="0" borderId="5" xfId="0" applyNumberFormat="1" applyBorder="1" applyAlignment="1">
      <alignment horizontal="left" vertical="center" wrapText="1"/>
    </xf>
    <xf numFmtId="0" fontId="0" fillId="0" borderId="0" xfId="0" applyAlignment="1">
      <alignment horizontal="left" vertical="center"/>
    </xf>
    <xf numFmtId="0" fontId="0" fillId="0" borderId="18" xfId="0" applyBorder="1" applyAlignment="1">
      <alignment horizontal="left" vertical="center"/>
    </xf>
    <xf numFmtId="8" fontId="0" fillId="0" borderId="20" xfId="0" applyNumberFormat="1" applyBorder="1" applyAlignment="1">
      <alignment horizontal="left" vertical="center"/>
    </xf>
    <xf numFmtId="14" fontId="0" fillId="0" borderId="20" xfId="0" applyNumberFormat="1" applyBorder="1" applyAlignment="1">
      <alignment horizontal="left" vertical="center"/>
    </xf>
    <xf numFmtId="0" fontId="0" fillId="0" borderId="19" xfId="0" applyBorder="1" applyAlignment="1">
      <alignment horizontal="left" vertical="center"/>
    </xf>
    <xf numFmtId="0" fontId="0" fillId="0" borderId="9" xfId="0" applyBorder="1" applyAlignment="1">
      <alignment horizontal="left" vertical="center"/>
    </xf>
    <xf numFmtId="8" fontId="0" fillId="0" borderId="9" xfId="0" applyNumberFormat="1" applyBorder="1" applyAlignment="1">
      <alignment horizontal="left" vertical="center"/>
    </xf>
    <xf numFmtId="14" fontId="0" fillId="0" borderId="9" xfId="0" applyNumberFormat="1" applyBorder="1" applyAlignment="1">
      <alignment horizontal="left" vertical="center"/>
    </xf>
    <xf numFmtId="0" fontId="0" fillId="0" borderId="9" xfId="0" applyBorder="1" applyAlignment="1">
      <alignment horizontal="left" vertical="center" wrapText="1"/>
    </xf>
    <xf numFmtId="0" fontId="0" fillId="0" borderId="20" xfId="0" applyBorder="1" applyAlignment="1">
      <alignment horizontal="left" vertical="center" wrapText="1"/>
    </xf>
    <xf numFmtId="0" fontId="0" fillId="4" borderId="0" xfId="0" applyFill="1" applyAlignment="1">
      <alignment wrapText="1"/>
    </xf>
    <xf numFmtId="0" fontId="15" fillId="4" borderId="0" xfId="0" applyFont="1" applyFill="1" applyAlignment="1">
      <alignment wrapText="1"/>
    </xf>
    <xf numFmtId="0" fontId="15" fillId="4" borderId="0" xfId="0" applyFont="1" applyFill="1" applyAlignment="1">
      <alignment horizontal="center" vertical="center"/>
    </xf>
    <xf numFmtId="0" fontId="10" fillId="8" borderId="5" xfId="0" applyFont="1" applyFill="1" applyBorder="1" applyAlignment="1">
      <alignment horizontal="center" vertical="center"/>
    </xf>
    <xf numFmtId="0" fontId="2" fillId="4" borderId="0" xfId="0" applyFont="1" applyFill="1" applyAlignment="1">
      <alignment horizontal="center"/>
    </xf>
    <xf numFmtId="0" fontId="0" fillId="0" borderId="0" xfId="0" applyAlignment="1">
      <alignment horizontal="left" wrapText="1"/>
    </xf>
    <xf numFmtId="0" fontId="0" fillId="0" borderId="0" xfId="0" applyAlignment="1">
      <alignment horizontal="left" vertical="center" wrapText="1"/>
    </xf>
    <xf numFmtId="0" fontId="3" fillId="4" borderId="0" xfId="0" applyFont="1" applyFill="1" applyAlignment="1">
      <alignment horizontal="center"/>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3" fillId="4" borderId="0" xfId="0" applyFont="1" applyFill="1" applyAlignment="1">
      <alignment horizontal="center" vertical="center" wrapText="1"/>
    </xf>
    <xf numFmtId="0" fontId="17" fillId="0" borderId="6" xfId="0" applyFont="1" applyBorder="1" applyAlignment="1">
      <alignment horizontal="left" vertical="center"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15" fillId="4" borderId="5" xfId="0" applyFont="1" applyFill="1" applyBorder="1" applyAlignment="1">
      <alignment horizontal="center" vertical="center" wrapText="1"/>
    </xf>
    <xf numFmtId="0" fontId="15" fillId="4" borderId="5" xfId="0" applyFont="1" applyFill="1" applyBorder="1" applyAlignment="1">
      <alignment horizontal="center" vertical="center"/>
    </xf>
    <xf numFmtId="0" fontId="0" fillId="0" borderId="14" xfId="0" quotePrefix="1" applyBorder="1" applyAlignment="1">
      <alignment horizontal="left" vertical="top" wrapText="1"/>
    </xf>
    <xf numFmtId="0" fontId="0" fillId="0" borderId="15" xfId="0" quotePrefix="1" applyBorder="1" applyAlignment="1">
      <alignment horizontal="left" vertical="top" wrapText="1"/>
    </xf>
    <xf numFmtId="0" fontId="0" fillId="0" borderId="16" xfId="0" quotePrefix="1" applyBorder="1" applyAlignment="1">
      <alignment horizontal="left" vertical="top" wrapText="1"/>
    </xf>
    <xf numFmtId="8" fontId="2" fillId="3" borderId="0" xfId="0" applyNumberFormat="1" applyFont="1" applyFill="1" applyAlignment="1">
      <alignment horizontal="right"/>
    </xf>
    <xf numFmtId="0" fontId="4" fillId="4" borderId="0" xfId="0" applyFont="1" applyFill="1" applyAlignment="1">
      <alignment horizontal="center"/>
    </xf>
    <xf numFmtId="0" fontId="3" fillId="4" borderId="0" xfId="0" applyFont="1" applyFill="1" applyAlignment="1">
      <alignment horizontal="center" vertical="center"/>
    </xf>
  </cellXfs>
  <cellStyles count="3">
    <cellStyle name="Currency" xfId="2" builtinId="4"/>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190499</xdr:rowOff>
    </xdr:from>
    <xdr:to>
      <xdr:col>5</xdr:col>
      <xdr:colOff>533400</xdr:colOff>
      <xdr:row>29</xdr:row>
      <xdr:rowOff>70406</xdr:rowOff>
    </xdr:to>
    <xdr:pic>
      <xdr:nvPicPr>
        <xdr:cNvPr id="2" name="Picture 1">
          <a:extLst>
            <a:ext uri="{FF2B5EF4-FFF2-40B4-BE49-F238E27FC236}">
              <a16:creationId xmlns:a16="http://schemas.microsoft.com/office/drawing/2014/main" id="{550AC8E1-3452-41C3-BABF-6963582E3AD7}"/>
            </a:ext>
          </a:extLst>
        </xdr:cNvPr>
        <xdr:cNvPicPr>
          <a:picLocks noChangeAspect="1"/>
        </xdr:cNvPicPr>
      </xdr:nvPicPr>
      <xdr:blipFill rotWithShape="1">
        <a:blip xmlns:r="http://schemas.openxmlformats.org/officeDocument/2006/relationships" r:embed="rId1"/>
        <a:srcRect l="4662" t="20651" r="80779" b="37029"/>
        <a:stretch/>
      </xdr:blipFill>
      <xdr:spPr>
        <a:xfrm>
          <a:off x="0" y="3095624"/>
          <a:ext cx="3581400" cy="2927907"/>
        </a:xfrm>
        <a:prstGeom prst="rect">
          <a:avLst/>
        </a:prstGeom>
      </xdr:spPr>
    </xdr:pic>
    <xdr:clientData/>
  </xdr:twoCellAnchor>
  <xdr:twoCellAnchor editAs="oneCell">
    <xdr:from>
      <xdr:col>0</xdr:col>
      <xdr:colOff>104775</xdr:colOff>
      <xdr:row>35</xdr:row>
      <xdr:rowOff>95249</xdr:rowOff>
    </xdr:from>
    <xdr:to>
      <xdr:col>8</xdr:col>
      <xdr:colOff>485775</xdr:colOff>
      <xdr:row>57</xdr:row>
      <xdr:rowOff>9525</xdr:rowOff>
    </xdr:to>
    <xdr:pic>
      <xdr:nvPicPr>
        <xdr:cNvPr id="3" name="Picture 2">
          <a:extLst>
            <a:ext uri="{FF2B5EF4-FFF2-40B4-BE49-F238E27FC236}">
              <a16:creationId xmlns:a16="http://schemas.microsoft.com/office/drawing/2014/main" id="{15FA0AAF-5363-403B-ACBA-C712CD727A8E}"/>
            </a:ext>
          </a:extLst>
        </xdr:cNvPr>
        <xdr:cNvPicPr>
          <a:picLocks noChangeAspect="1"/>
        </xdr:cNvPicPr>
      </xdr:nvPicPr>
      <xdr:blipFill rotWithShape="1">
        <a:blip xmlns:r="http://schemas.openxmlformats.org/officeDocument/2006/relationships" r:embed="rId2"/>
        <a:srcRect l="4950" t="20465" r="80673" b="37863"/>
        <a:stretch/>
      </xdr:blipFill>
      <xdr:spPr>
        <a:xfrm>
          <a:off x="104775" y="7381874"/>
          <a:ext cx="5257800" cy="4286251"/>
        </a:xfrm>
        <a:prstGeom prst="rect">
          <a:avLst/>
        </a:prstGeom>
      </xdr:spPr>
    </xdr:pic>
    <xdr:clientData/>
  </xdr:twoCellAnchor>
  <xdr:twoCellAnchor editAs="oneCell">
    <xdr:from>
      <xdr:col>0</xdr:col>
      <xdr:colOff>238125</xdr:colOff>
      <xdr:row>61</xdr:row>
      <xdr:rowOff>133350</xdr:rowOff>
    </xdr:from>
    <xdr:to>
      <xdr:col>9</xdr:col>
      <xdr:colOff>19051</xdr:colOff>
      <xdr:row>64</xdr:row>
      <xdr:rowOff>133350</xdr:rowOff>
    </xdr:to>
    <xdr:pic>
      <xdr:nvPicPr>
        <xdr:cNvPr id="4" name="Picture 3">
          <a:extLst>
            <a:ext uri="{FF2B5EF4-FFF2-40B4-BE49-F238E27FC236}">
              <a16:creationId xmlns:a16="http://schemas.microsoft.com/office/drawing/2014/main" id="{A8F275FB-BE29-4449-8953-EE3DE4E2FCDD}"/>
            </a:ext>
          </a:extLst>
        </xdr:cNvPr>
        <xdr:cNvPicPr>
          <a:picLocks noChangeAspect="1"/>
        </xdr:cNvPicPr>
      </xdr:nvPicPr>
      <xdr:blipFill rotWithShape="1">
        <a:blip xmlns:r="http://schemas.openxmlformats.org/officeDocument/2006/relationships" r:embed="rId3"/>
        <a:srcRect l="4796" t="20118" r="80784" b="74319"/>
        <a:stretch/>
      </xdr:blipFill>
      <xdr:spPr>
        <a:xfrm>
          <a:off x="238125" y="13125450"/>
          <a:ext cx="5267326" cy="571500"/>
        </a:xfrm>
        <a:prstGeom prst="rect">
          <a:avLst/>
        </a:prstGeom>
      </xdr:spPr>
    </xdr:pic>
    <xdr:clientData/>
  </xdr:twoCellAnchor>
  <xdr:twoCellAnchor>
    <xdr:from>
      <xdr:col>7</xdr:col>
      <xdr:colOff>295275</xdr:colOff>
      <xdr:row>39</xdr:row>
      <xdr:rowOff>104775</xdr:rowOff>
    </xdr:from>
    <xdr:to>
      <xdr:col>8</xdr:col>
      <xdr:colOff>581025</xdr:colOff>
      <xdr:row>41</xdr:row>
      <xdr:rowOff>133350</xdr:rowOff>
    </xdr:to>
    <xdr:sp macro="" textlink="">
      <xdr:nvSpPr>
        <xdr:cNvPr id="5" name="Oval 4">
          <a:extLst>
            <a:ext uri="{FF2B5EF4-FFF2-40B4-BE49-F238E27FC236}">
              <a16:creationId xmlns:a16="http://schemas.microsoft.com/office/drawing/2014/main" id="{275126F1-934C-42A6-BC0D-062157F67980}"/>
            </a:ext>
          </a:extLst>
        </xdr:cNvPr>
        <xdr:cNvSpPr/>
      </xdr:nvSpPr>
      <xdr:spPr>
        <a:xfrm>
          <a:off x="4562475" y="8334375"/>
          <a:ext cx="895350" cy="409575"/>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171450</xdr:colOff>
      <xdr:row>46</xdr:row>
      <xdr:rowOff>57150</xdr:rowOff>
    </xdr:from>
    <xdr:to>
      <xdr:col>3</xdr:col>
      <xdr:colOff>571500</xdr:colOff>
      <xdr:row>52</xdr:row>
      <xdr:rowOff>47625</xdr:rowOff>
    </xdr:to>
    <xdr:sp macro="" textlink="">
      <xdr:nvSpPr>
        <xdr:cNvPr id="6" name="Oval 5">
          <a:extLst>
            <a:ext uri="{FF2B5EF4-FFF2-40B4-BE49-F238E27FC236}">
              <a16:creationId xmlns:a16="http://schemas.microsoft.com/office/drawing/2014/main" id="{36163DDB-9680-4DC6-A954-A242B2311EC0}"/>
            </a:ext>
          </a:extLst>
        </xdr:cNvPr>
        <xdr:cNvSpPr/>
      </xdr:nvSpPr>
      <xdr:spPr>
        <a:xfrm>
          <a:off x="171450" y="9620250"/>
          <a:ext cx="2228850" cy="1133475"/>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9525</xdr:colOff>
      <xdr:row>63</xdr:row>
      <xdr:rowOff>28575</xdr:rowOff>
    </xdr:from>
    <xdr:to>
      <xdr:col>9</xdr:col>
      <xdr:colOff>295275</xdr:colOff>
      <xdr:row>65</xdr:row>
      <xdr:rowOff>57150</xdr:rowOff>
    </xdr:to>
    <xdr:sp macro="" textlink="">
      <xdr:nvSpPr>
        <xdr:cNvPr id="7" name="Oval 6">
          <a:extLst>
            <a:ext uri="{FF2B5EF4-FFF2-40B4-BE49-F238E27FC236}">
              <a16:creationId xmlns:a16="http://schemas.microsoft.com/office/drawing/2014/main" id="{8552D233-8ED7-4387-A07A-67A6BE678D6F}"/>
            </a:ext>
          </a:extLst>
        </xdr:cNvPr>
        <xdr:cNvSpPr/>
      </xdr:nvSpPr>
      <xdr:spPr>
        <a:xfrm>
          <a:off x="4886325" y="13401675"/>
          <a:ext cx="895350" cy="409575"/>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A9A84-174C-4E79-B97D-FED1570055E5}">
  <dimension ref="A1:C28"/>
  <sheetViews>
    <sheetView zoomScaleNormal="100" workbookViewId="0">
      <selection sqref="A1:C1"/>
    </sheetView>
  </sheetViews>
  <sheetFormatPr defaultRowHeight="14.25" x14ac:dyDescent="0.45"/>
  <cols>
    <col min="1" max="1" width="37.86328125" customWidth="1"/>
    <col min="2" max="2" width="19.53125" style="13" customWidth="1"/>
    <col min="3" max="3" width="61.1328125" customWidth="1"/>
  </cols>
  <sheetData>
    <row r="1" spans="1:3" ht="21" x14ac:dyDescent="0.45">
      <c r="A1" s="192" t="s">
        <v>0</v>
      </c>
      <c r="B1" s="192"/>
      <c r="C1" s="192"/>
    </row>
    <row r="2" spans="1:3" x14ac:dyDescent="0.45">
      <c r="A2" s="76" t="s">
        <v>1</v>
      </c>
      <c r="B2" s="77"/>
      <c r="C2" s="77"/>
    </row>
    <row r="3" spans="1:3" x14ac:dyDescent="0.45">
      <c r="A3" s="51"/>
      <c r="B3" s="52"/>
      <c r="C3" s="51"/>
    </row>
    <row r="4" spans="1:3" s="80" customFormat="1" ht="15.75" x14ac:dyDescent="0.5">
      <c r="A4" s="78"/>
      <c r="B4" s="79" t="s">
        <v>2</v>
      </c>
      <c r="C4" s="79" t="s">
        <v>3</v>
      </c>
    </row>
    <row r="5" spans="1:3" s="80" customFormat="1" ht="15.75" x14ac:dyDescent="0.5">
      <c r="A5" s="81" t="s">
        <v>4</v>
      </c>
      <c r="B5" s="82"/>
      <c r="C5" s="83"/>
    </row>
    <row r="6" spans="1:3" s="80" customFormat="1" ht="15.75" x14ac:dyDescent="0.5">
      <c r="A6" s="84" t="s">
        <v>5</v>
      </c>
      <c r="B6" s="85">
        <v>11753</v>
      </c>
      <c r="C6" s="84" t="s">
        <v>6</v>
      </c>
    </row>
    <row r="7" spans="1:3" s="80" customFormat="1" ht="15.75" x14ac:dyDescent="0.5">
      <c r="A7" s="84" t="s">
        <v>7</v>
      </c>
      <c r="B7" s="85">
        <v>11000</v>
      </c>
      <c r="C7" s="84" t="s">
        <v>8</v>
      </c>
    </row>
    <row r="8" spans="1:3" s="80" customFormat="1" ht="15.75" x14ac:dyDescent="0.5">
      <c r="A8" s="84" t="s">
        <v>9</v>
      </c>
      <c r="B8" s="85">
        <v>8680</v>
      </c>
      <c r="C8" s="84" t="s">
        <v>10</v>
      </c>
    </row>
    <row r="9" spans="1:3" s="80" customFormat="1" ht="15.75" x14ac:dyDescent="0.5">
      <c r="A9" s="86" t="s">
        <v>11</v>
      </c>
      <c r="B9" s="87">
        <v>19680</v>
      </c>
      <c r="C9" s="81"/>
    </row>
    <row r="10" spans="1:3" s="80" customFormat="1" ht="15.75" x14ac:dyDescent="0.5">
      <c r="A10" s="88" t="s">
        <v>12</v>
      </c>
      <c r="B10" s="89"/>
      <c r="C10" s="90"/>
    </row>
    <row r="11" spans="1:3" s="80" customFormat="1" ht="15.75" x14ac:dyDescent="0.5">
      <c r="A11" s="91" t="s">
        <v>13</v>
      </c>
      <c r="B11" s="92">
        <v>40000</v>
      </c>
      <c r="C11" s="91" t="s">
        <v>14</v>
      </c>
    </row>
    <row r="12" spans="1:3" s="80" customFormat="1" ht="15.75" x14ac:dyDescent="0.5">
      <c r="A12" s="91" t="s">
        <v>15</v>
      </c>
      <c r="B12" s="92">
        <v>23980</v>
      </c>
      <c r="C12" s="91" t="s">
        <v>14</v>
      </c>
    </row>
    <row r="13" spans="1:3" s="80" customFormat="1" ht="15.75" x14ac:dyDescent="0.5">
      <c r="A13" s="91" t="s">
        <v>16</v>
      </c>
      <c r="B13" s="92">
        <v>34980</v>
      </c>
      <c r="C13" s="91" t="s">
        <v>14</v>
      </c>
    </row>
    <row r="14" spans="1:3" s="80" customFormat="1" ht="15.75" x14ac:dyDescent="0.5">
      <c r="A14" s="91" t="s">
        <v>17</v>
      </c>
      <c r="B14" s="92">
        <v>20000</v>
      </c>
      <c r="C14" s="91" t="s">
        <v>18</v>
      </c>
    </row>
    <row r="15" spans="1:3" s="80" customFormat="1" ht="15.75" x14ac:dyDescent="0.5">
      <c r="A15" s="91" t="s">
        <v>19</v>
      </c>
      <c r="B15" s="92">
        <v>38000</v>
      </c>
      <c r="C15" s="91" t="s">
        <v>18</v>
      </c>
    </row>
    <row r="16" spans="1:3" s="80" customFormat="1" ht="15.75" x14ac:dyDescent="0.5">
      <c r="A16" s="91" t="s">
        <v>20</v>
      </c>
      <c r="B16" s="92">
        <v>25980</v>
      </c>
      <c r="C16" s="91" t="s">
        <v>18</v>
      </c>
    </row>
    <row r="17" spans="1:3" s="80" customFormat="1" ht="15.75" x14ac:dyDescent="0.5">
      <c r="A17" s="93" t="s">
        <v>11</v>
      </c>
      <c r="B17" s="94">
        <v>182940</v>
      </c>
      <c r="C17" s="88"/>
    </row>
    <row r="18" spans="1:3" s="80" customFormat="1" ht="15.75" x14ac:dyDescent="0.5">
      <c r="A18" s="95" t="s">
        <v>21</v>
      </c>
      <c r="B18" s="96"/>
      <c r="C18" s="97"/>
    </row>
    <row r="19" spans="1:3" s="80" customFormat="1" ht="15.75" x14ac:dyDescent="0.5">
      <c r="A19" s="98" t="s">
        <v>22</v>
      </c>
      <c r="B19" s="99">
        <v>28914</v>
      </c>
      <c r="C19" s="98" t="s">
        <v>23</v>
      </c>
    </row>
    <row r="20" spans="1:3" s="80" customFormat="1" ht="15.75" x14ac:dyDescent="0.5">
      <c r="A20" s="98" t="s">
        <v>24</v>
      </c>
      <c r="B20" s="99">
        <v>14915</v>
      </c>
      <c r="C20" s="98" t="s">
        <v>25</v>
      </c>
    </row>
    <row r="21" spans="1:3" s="80" customFormat="1" ht="15.75" x14ac:dyDescent="0.5">
      <c r="A21" s="98" t="s">
        <v>26</v>
      </c>
      <c r="B21" s="99">
        <v>5316</v>
      </c>
      <c r="C21" s="98" t="s">
        <v>27</v>
      </c>
    </row>
    <row r="22" spans="1:3" s="80" customFormat="1" ht="15.75" x14ac:dyDescent="0.5">
      <c r="A22" s="98" t="s">
        <v>28</v>
      </c>
      <c r="B22" s="99">
        <v>9118</v>
      </c>
      <c r="C22" s="98" t="s">
        <v>29</v>
      </c>
    </row>
    <row r="23" spans="1:3" s="80" customFormat="1" ht="15.75" x14ac:dyDescent="0.5">
      <c r="A23" s="100" t="s">
        <v>11</v>
      </c>
      <c r="B23" s="101">
        <v>58263</v>
      </c>
      <c r="C23" s="95"/>
    </row>
    <row r="24" spans="1:3" s="80" customFormat="1" ht="15.75" x14ac:dyDescent="0.5">
      <c r="A24" s="102" t="s">
        <v>30</v>
      </c>
      <c r="B24" s="103"/>
      <c r="C24" s="104"/>
    </row>
    <row r="25" spans="1:3" s="80" customFormat="1" ht="15.75" x14ac:dyDescent="0.5">
      <c r="A25" s="105" t="s">
        <v>31</v>
      </c>
      <c r="B25" s="106">
        <v>145000</v>
      </c>
      <c r="C25" s="105" t="s">
        <v>32</v>
      </c>
    </row>
    <row r="26" spans="1:3" s="80" customFormat="1" ht="15.75" x14ac:dyDescent="0.5">
      <c r="A26" s="107" t="s">
        <v>11</v>
      </c>
      <c r="B26" s="108">
        <v>145000</v>
      </c>
      <c r="C26" s="104"/>
    </row>
    <row r="27" spans="1:3" s="80" customFormat="1" ht="15.75" x14ac:dyDescent="0.5">
      <c r="A27" s="109"/>
      <c r="B27" s="110"/>
      <c r="C27" s="78"/>
    </row>
    <row r="28" spans="1:3" s="80" customFormat="1" ht="15.75" x14ac:dyDescent="0.5">
      <c r="A28" s="111" t="s">
        <v>33</v>
      </c>
      <c r="B28" s="112">
        <v>405883</v>
      </c>
      <c r="C28" s="113"/>
    </row>
  </sheetData>
  <mergeCells count="1">
    <mergeCell ref="A1:C1"/>
  </mergeCells>
  <printOptions horizontalCentered="1"/>
  <pageMargins left="0.25" right="0.25" top="0.25" bottom="0.2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323F2-DAD6-4AD3-BC01-02947B8AC02C}">
  <dimension ref="A1:N61"/>
  <sheetViews>
    <sheetView tabSelected="1" workbookViewId="0">
      <selection activeCell="K28" sqref="K28"/>
    </sheetView>
  </sheetViews>
  <sheetFormatPr defaultRowHeight="14.25" x14ac:dyDescent="0.45"/>
  <sheetData>
    <row r="1" spans="1:14" x14ac:dyDescent="0.45">
      <c r="A1" s="14" t="s">
        <v>34</v>
      </c>
    </row>
    <row r="3" spans="1:14" x14ac:dyDescent="0.45">
      <c r="A3" s="193" t="s">
        <v>35</v>
      </c>
      <c r="B3" s="193"/>
      <c r="C3" s="193"/>
      <c r="D3" s="193"/>
      <c r="E3" s="193"/>
      <c r="F3" s="193"/>
      <c r="G3" s="193"/>
      <c r="H3" s="193"/>
      <c r="I3" s="193"/>
      <c r="J3" s="193"/>
      <c r="K3" s="193"/>
      <c r="L3" s="14"/>
      <c r="M3" s="14"/>
      <c r="N3" s="14"/>
    </row>
    <row r="5" spans="1:14" ht="33" customHeight="1" x14ac:dyDescent="0.45">
      <c r="A5" s="194" t="s">
        <v>36</v>
      </c>
      <c r="B5" s="194"/>
      <c r="C5" s="194"/>
      <c r="D5" s="194"/>
      <c r="E5" s="194"/>
      <c r="F5" s="194"/>
      <c r="G5" s="194"/>
      <c r="H5" s="194"/>
      <c r="I5" s="194"/>
      <c r="J5" s="194"/>
      <c r="K5" s="194"/>
    </row>
    <row r="7" spans="1:14" x14ac:dyDescent="0.45">
      <c r="A7" t="s">
        <v>37</v>
      </c>
    </row>
    <row r="9" spans="1:14" x14ac:dyDescent="0.45">
      <c r="A9" t="s">
        <v>38</v>
      </c>
    </row>
    <row r="11" spans="1:14" x14ac:dyDescent="0.45">
      <c r="A11" t="s">
        <v>39</v>
      </c>
    </row>
    <row r="13" spans="1:14" ht="30.75" customHeight="1" x14ac:dyDescent="0.45">
      <c r="A13" s="194" t="s">
        <v>40</v>
      </c>
      <c r="B13" s="194"/>
      <c r="C13" s="194"/>
      <c r="D13" s="194"/>
      <c r="E13" s="194"/>
      <c r="F13" s="194"/>
      <c r="G13" s="194"/>
      <c r="H13" s="194"/>
      <c r="I13" s="194"/>
      <c r="J13" s="194"/>
      <c r="K13" s="194"/>
    </row>
    <row r="32" spans="1:1" x14ac:dyDescent="0.45">
      <c r="A32" t="s">
        <v>41</v>
      </c>
    </row>
    <row r="34" spans="1:11" x14ac:dyDescent="0.45">
      <c r="A34" t="s">
        <v>42</v>
      </c>
    </row>
    <row r="35" spans="1:11" s="17" customFormat="1" ht="30" customHeight="1" x14ac:dyDescent="0.45">
      <c r="A35" s="195" t="s">
        <v>43</v>
      </c>
      <c r="B35" s="195"/>
      <c r="C35" s="195"/>
      <c r="D35" s="195"/>
      <c r="E35" s="195"/>
      <c r="F35" s="195"/>
      <c r="G35" s="195"/>
      <c r="H35" s="195"/>
      <c r="I35" s="195"/>
      <c r="J35" s="195"/>
      <c r="K35" s="195"/>
    </row>
    <row r="36" spans="1:11" s="17" customFormat="1" ht="29.25" customHeight="1" x14ac:dyDescent="0.45"/>
    <row r="37" spans="1:11" x14ac:dyDescent="0.45">
      <c r="A37" t="s">
        <v>44</v>
      </c>
    </row>
    <row r="60" spans="1:11" ht="39" customHeight="1" x14ac:dyDescent="0.45">
      <c r="A60" s="195" t="s">
        <v>45</v>
      </c>
      <c r="B60" s="195"/>
      <c r="C60" s="195"/>
      <c r="D60" s="195"/>
      <c r="E60" s="195"/>
      <c r="F60" s="195"/>
      <c r="G60" s="195"/>
      <c r="H60" s="195"/>
      <c r="I60" s="195"/>
      <c r="J60" s="195"/>
      <c r="K60" s="195"/>
    </row>
    <row r="61" spans="1:11" s="17" customFormat="1" ht="43.5" customHeight="1" x14ac:dyDescent="0.45">
      <c r="A61" s="195" t="s">
        <v>46</v>
      </c>
      <c r="B61" s="195"/>
      <c r="C61" s="195"/>
      <c r="D61" s="195"/>
      <c r="E61" s="195"/>
      <c r="F61" s="195"/>
      <c r="G61" s="195"/>
      <c r="H61" s="195"/>
      <c r="I61" s="195"/>
      <c r="J61" s="195"/>
      <c r="K61" s="195"/>
    </row>
  </sheetData>
  <mergeCells count="6">
    <mergeCell ref="A3:K3"/>
    <mergeCell ref="A5:K5"/>
    <mergeCell ref="A13:K13"/>
    <mergeCell ref="A60:K60"/>
    <mergeCell ref="A61:K61"/>
    <mergeCell ref="A35:K35"/>
  </mergeCells>
  <printOptions horizontalCentered="1"/>
  <pageMargins left="0.2" right="0.2" top="0.25" bottom="0.2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A1B22-6A94-4385-872E-4D4CF5D8D66E}">
  <dimension ref="A1:C25"/>
  <sheetViews>
    <sheetView zoomScaleNormal="100" workbookViewId="0">
      <selection sqref="A1:C1"/>
    </sheetView>
  </sheetViews>
  <sheetFormatPr defaultRowHeight="14.25" x14ac:dyDescent="0.45"/>
  <cols>
    <col min="1" max="1" width="33.86328125" customWidth="1"/>
    <col min="2" max="2" width="18.1328125" style="116" customWidth="1"/>
    <col min="3" max="3" width="47" customWidth="1"/>
  </cols>
  <sheetData>
    <row r="1" spans="1:3" ht="21" x14ac:dyDescent="0.65">
      <c r="A1" s="196" t="s">
        <v>47</v>
      </c>
      <c r="B1" s="196"/>
      <c r="C1" s="196"/>
    </row>
    <row r="2" spans="1:3" s="13" customFormat="1" x14ac:dyDescent="0.45">
      <c r="A2" s="16" t="s">
        <v>48</v>
      </c>
      <c r="B2" s="115"/>
      <c r="C2" s="50"/>
    </row>
    <row r="3" spans="1:3" x14ac:dyDescent="0.45">
      <c r="C3" s="1"/>
    </row>
    <row r="4" spans="1:3" x14ac:dyDescent="0.45">
      <c r="B4" s="114" t="s">
        <v>2</v>
      </c>
      <c r="C4" s="12" t="s">
        <v>3</v>
      </c>
    </row>
    <row r="5" spans="1:3" ht="21.95" customHeight="1" x14ac:dyDescent="0.45">
      <c r="A5" s="4" t="s">
        <v>4</v>
      </c>
      <c r="B5" s="117"/>
      <c r="C5" s="22"/>
    </row>
    <row r="6" spans="1:3" ht="21.95" customHeight="1" x14ac:dyDescent="0.45">
      <c r="A6" s="2" t="s">
        <v>49</v>
      </c>
      <c r="B6" s="117">
        <v>9750</v>
      </c>
      <c r="C6" s="22" t="s">
        <v>50</v>
      </c>
    </row>
    <row r="7" spans="1:3" ht="21.95" customHeight="1" x14ac:dyDescent="0.45">
      <c r="A7" s="2"/>
      <c r="B7" s="117"/>
      <c r="C7" s="22"/>
    </row>
    <row r="8" spans="1:3" ht="21.95" customHeight="1" thickBot="1" x14ac:dyDescent="0.5">
      <c r="A8" s="2"/>
      <c r="B8" s="129"/>
      <c r="C8" s="22"/>
    </row>
    <row r="9" spans="1:3" ht="21.95" customHeight="1" thickTop="1" x14ac:dyDescent="0.45">
      <c r="A9" s="3" t="s">
        <v>11</v>
      </c>
      <c r="B9" s="122">
        <f>SUM(B6:B8)</f>
        <v>9750</v>
      </c>
      <c r="C9" s="18" t="s">
        <v>44</v>
      </c>
    </row>
    <row r="10" spans="1:3" ht="21.95" customHeight="1" x14ac:dyDescent="0.45">
      <c r="A10" s="9" t="s">
        <v>12</v>
      </c>
      <c r="B10" s="118"/>
      <c r="C10" s="23"/>
    </row>
    <row r="11" spans="1:3" ht="21.95" customHeight="1" x14ac:dyDescent="0.45">
      <c r="A11" s="5" t="s">
        <v>51</v>
      </c>
      <c r="B11" s="118">
        <v>28000</v>
      </c>
      <c r="C11" s="23" t="s">
        <v>52</v>
      </c>
    </row>
    <row r="12" spans="1:3" ht="21.95" customHeight="1" x14ac:dyDescent="0.45">
      <c r="A12" s="5" t="s">
        <v>53</v>
      </c>
      <c r="B12" s="118">
        <v>19400</v>
      </c>
      <c r="C12" s="23" t="s">
        <v>52</v>
      </c>
    </row>
    <row r="13" spans="1:3" ht="21.95" customHeight="1" x14ac:dyDescent="0.45">
      <c r="A13" s="5"/>
      <c r="B13" s="118"/>
      <c r="C13" s="23"/>
    </row>
    <row r="14" spans="1:3" ht="21.95" customHeight="1" thickBot="1" x14ac:dyDescent="0.5">
      <c r="A14" s="5"/>
      <c r="B14" s="130"/>
      <c r="C14" s="23"/>
    </row>
    <row r="15" spans="1:3" ht="21.95" customHeight="1" thickTop="1" x14ac:dyDescent="0.45">
      <c r="A15" s="6" t="s">
        <v>11</v>
      </c>
      <c r="B15" s="119">
        <f>SUM(B11:B14)</f>
        <v>47400</v>
      </c>
      <c r="C15" s="19" t="s">
        <v>44</v>
      </c>
    </row>
    <row r="16" spans="1:3" ht="21.95" customHeight="1" x14ac:dyDescent="0.45">
      <c r="A16" s="10" t="s">
        <v>21</v>
      </c>
      <c r="B16" s="120"/>
      <c r="C16" s="24"/>
    </row>
    <row r="17" spans="1:3" ht="21.95" customHeight="1" x14ac:dyDescent="0.45">
      <c r="A17" s="7"/>
      <c r="B17" s="120"/>
      <c r="C17" s="24"/>
    </row>
    <row r="18" spans="1:3" ht="21.95" customHeight="1" x14ac:dyDescent="0.45">
      <c r="A18" s="7"/>
      <c r="B18" s="120"/>
      <c r="C18" s="24"/>
    </row>
    <row r="19" spans="1:3" ht="21.95" customHeight="1" thickBot="1" x14ac:dyDescent="0.5">
      <c r="A19" s="7"/>
      <c r="B19" s="131"/>
      <c r="C19" s="24"/>
    </row>
    <row r="20" spans="1:3" ht="21.95" customHeight="1" thickTop="1" x14ac:dyDescent="0.45">
      <c r="A20" s="8" t="s">
        <v>11</v>
      </c>
      <c r="B20" s="123">
        <f>SUM(B17:B19)</f>
        <v>0</v>
      </c>
      <c r="C20" s="20" t="s">
        <v>44</v>
      </c>
    </row>
    <row r="21" spans="1:3" ht="21.95" customHeight="1" x14ac:dyDescent="0.45">
      <c r="A21" s="124" t="s">
        <v>30</v>
      </c>
      <c r="B21" s="125"/>
      <c r="C21" s="126"/>
    </row>
    <row r="22" spans="1:3" ht="21.95" customHeight="1" thickBot="1" x14ac:dyDescent="0.5">
      <c r="A22" s="127"/>
      <c r="B22" s="133"/>
      <c r="C22" s="126"/>
    </row>
    <row r="23" spans="1:3" ht="21.95" customHeight="1" thickTop="1" x14ac:dyDescent="0.45">
      <c r="A23" s="128" t="s">
        <v>11</v>
      </c>
      <c r="B23" s="132">
        <f>SUM(B22)</f>
        <v>0</v>
      </c>
      <c r="C23" s="126"/>
    </row>
    <row r="24" spans="1:3" x14ac:dyDescent="0.45">
      <c r="A24" s="11" t="s">
        <v>44</v>
      </c>
    </row>
    <row r="25" spans="1:3" x14ac:dyDescent="0.45">
      <c r="A25" s="34" t="s">
        <v>33</v>
      </c>
      <c r="B25" s="121">
        <f>SUM(B9+B15+B20+B23)</f>
        <v>57150</v>
      </c>
      <c r="C25" s="35"/>
    </row>
  </sheetData>
  <mergeCells count="1">
    <mergeCell ref="A1:C1"/>
  </mergeCells>
  <printOptions horizontalCentered="1"/>
  <pageMargins left="0.25" right="0.25" top="0.25" bottom="0.2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F4E94-0085-4FB0-9AAE-917E3F50D470}">
  <dimension ref="A1:D14"/>
  <sheetViews>
    <sheetView zoomScaleNormal="100" workbookViewId="0">
      <selection activeCell="C7" sqref="C7"/>
    </sheetView>
  </sheetViews>
  <sheetFormatPr defaultRowHeight="14.25" x14ac:dyDescent="0.45"/>
  <cols>
    <col min="1" max="1" width="27.33203125" customWidth="1"/>
    <col min="2" max="2" width="35.1328125" customWidth="1"/>
    <col min="3" max="3" width="32.86328125" customWidth="1"/>
    <col min="4" max="4" width="23.46484375" customWidth="1"/>
  </cols>
  <sheetData>
    <row r="1" spans="1:4" ht="21" x14ac:dyDescent="0.65">
      <c r="A1" s="196" t="s">
        <v>54</v>
      </c>
      <c r="B1" s="196"/>
      <c r="C1" s="196"/>
      <c r="D1" s="196"/>
    </row>
    <row r="3" spans="1:4" x14ac:dyDescent="0.45">
      <c r="A3" s="14" t="s">
        <v>55</v>
      </c>
    </row>
    <row r="5" spans="1:4" x14ac:dyDescent="0.45">
      <c r="A5" s="53" t="s">
        <v>56</v>
      </c>
      <c r="B5" s="53" t="s">
        <v>57</v>
      </c>
      <c r="C5" s="53" t="s">
        <v>58</v>
      </c>
      <c r="D5" s="32" t="s">
        <v>59</v>
      </c>
    </row>
    <row r="6" spans="1:4" s="38" customFormat="1" ht="105.75" customHeight="1" x14ac:dyDescent="0.45">
      <c r="A6" s="49" t="s">
        <v>60</v>
      </c>
      <c r="B6" s="47" t="s">
        <v>61</v>
      </c>
      <c r="C6" s="49" t="s">
        <v>62</v>
      </c>
      <c r="D6" s="49" t="s">
        <v>63</v>
      </c>
    </row>
    <row r="7" spans="1:4" s="17" customFormat="1" ht="204" customHeight="1" x14ac:dyDescent="0.45">
      <c r="A7" s="44" t="s">
        <v>64</v>
      </c>
      <c r="B7" s="47" t="s">
        <v>65</v>
      </c>
      <c r="C7" s="49" t="s">
        <v>62</v>
      </c>
      <c r="D7" s="49" t="s">
        <v>66</v>
      </c>
    </row>
    <row r="8" spans="1:4" x14ac:dyDescent="0.45">
      <c r="A8" s="32"/>
      <c r="B8" s="32"/>
      <c r="C8" s="32"/>
      <c r="D8" s="32"/>
    </row>
    <row r="9" spans="1:4" x14ac:dyDescent="0.45">
      <c r="A9" s="32"/>
      <c r="B9" s="32"/>
      <c r="C9" s="32"/>
      <c r="D9" s="32"/>
    </row>
    <row r="10" spans="1:4" x14ac:dyDescent="0.45">
      <c r="A10" s="139"/>
      <c r="B10" s="32"/>
      <c r="C10" s="32"/>
      <c r="D10" s="32"/>
    </row>
    <row r="11" spans="1:4" x14ac:dyDescent="0.45">
      <c r="A11" s="32"/>
      <c r="B11" s="32"/>
      <c r="C11" s="32"/>
      <c r="D11" s="32"/>
    </row>
    <row r="12" spans="1:4" x14ac:dyDescent="0.45">
      <c r="A12" s="32"/>
      <c r="B12" s="32"/>
      <c r="C12" s="32"/>
      <c r="D12" s="32"/>
    </row>
    <row r="13" spans="1:4" x14ac:dyDescent="0.45">
      <c r="A13" s="32"/>
      <c r="B13" s="32"/>
      <c r="C13" s="32"/>
      <c r="D13" s="32"/>
    </row>
    <row r="14" spans="1:4" x14ac:dyDescent="0.45">
      <c r="A14" s="32"/>
      <c r="B14" s="32"/>
      <c r="C14" s="32"/>
      <c r="D14" s="32"/>
    </row>
  </sheetData>
  <mergeCells count="1">
    <mergeCell ref="A1:D1"/>
  </mergeCells>
  <printOptions horizontalCentered="1"/>
  <pageMargins left="0.25" right="0.25" top="0.25" bottom="0.25" header="0.3" footer="0.3"/>
  <pageSetup scale="8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10FD5-D21A-4FC0-9DF2-5DA932B0B754}">
  <dimension ref="A1:H33"/>
  <sheetViews>
    <sheetView topLeftCell="A10" zoomScaleNormal="100" workbookViewId="0">
      <selection activeCell="E26" sqref="E26"/>
    </sheetView>
  </sheetViews>
  <sheetFormatPr defaultRowHeight="14.25" x14ac:dyDescent="0.45"/>
  <cols>
    <col min="1" max="1" width="27.53125" customWidth="1"/>
    <col min="2" max="2" width="16.46484375" customWidth="1"/>
    <col min="3" max="3" width="15.1328125" customWidth="1"/>
    <col min="4" max="4" width="14.46484375" customWidth="1"/>
    <col min="5" max="6" width="19.1328125" customWidth="1"/>
    <col min="7" max="7" width="43.53125" customWidth="1"/>
    <col min="8" max="8" width="13.86328125" customWidth="1"/>
  </cols>
  <sheetData>
    <row r="1" spans="1:7" ht="21" x14ac:dyDescent="0.65">
      <c r="A1" s="196" t="s">
        <v>67</v>
      </c>
      <c r="B1" s="196"/>
      <c r="C1" s="196"/>
      <c r="D1" s="196"/>
      <c r="E1" s="196"/>
      <c r="F1" s="196"/>
      <c r="G1" s="196"/>
    </row>
    <row r="2" spans="1:7" x14ac:dyDescent="0.45">
      <c r="A2" s="16" t="s">
        <v>68</v>
      </c>
    </row>
    <row r="3" spans="1:7" x14ac:dyDescent="0.45">
      <c r="A3" s="16"/>
    </row>
    <row r="4" spans="1:7" ht="67.5" customHeight="1" x14ac:dyDescent="0.45">
      <c r="A4" s="197" t="s">
        <v>69</v>
      </c>
      <c r="B4" s="198"/>
      <c r="C4" s="198"/>
      <c r="D4" s="198"/>
      <c r="E4" s="198"/>
      <c r="F4" s="198"/>
      <c r="G4" s="199"/>
    </row>
    <row r="6" spans="1:7" x14ac:dyDescent="0.45">
      <c r="A6" s="28" t="s">
        <v>70</v>
      </c>
    </row>
    <row r="7" spans="1:7" x14ac:dyDescent="0.45">
      <c r="A7" s="32" t="s">
        <v>71</v>
      </c>
      <c r="B7" s="30" t="s">
        <v>72</v>
      </c>
      <c r="C7" s="30"/>
      <c r="D7" s="30"/>
      <c r="E7" s="30"/>
      <c r="F7" s="30"/>
      <c r="G7" s="31"/>
    </row>
    <row r="8" spans="1:7" x14ac:dyDescent="0.45">
      <c r="A8" s="32" t="s">
        <v>73</v>
      </c>
      <c r="B8" s="29" t="s">
        <v>74</v>
      </c>
      <c r="C8" s="30"/>
      <c r="D8" s="30"/>
      <c r="E8" s="30"/>
      <c r="F8" s="30"/>
      <c r="G8" s="31"/>
    </row>
    <row r="9" spans="1:7" x14ac:dyDescent="0.45">
      <c r="A9" s="32" t="s">
        <v>75</v>
      </c>
      <c r="B9" s="29" t="s">
        <v>76</v>
      </c>
      <c r="C9" s="30"/>
      <c r="D9" s="30"/>
      <c r="E9" s="30"/>
      <c r="F9" s="30"/>
      <c r="G9" s="31"/>
    </row>
    <row r="10" spans="1:7" x14ac:dyDescent="0.45">
      <c r="A10" s="32" t="s">
        <v>77</v>
      </c>
      <c r="B10" s="29" t="s">
        <v>78</v>
      </c>
      <c r="C10" s="30"/>
      <c r="D10" s="30"/>
      <c r="E10" s="30"/>
      <c r="F10" s="30"/>
      <c r="G10" s="31"/>
    </row>
    <row r="11" spans="1:7" x14ac:dyDescent="0.45">
      <c r="A11" s="32" t="s">
        <v>79</v>
      </c>
      <c r="B11" s="29" t="s">
        <v>80</v>
      </c>
      <c r="C11" s="30"/>
      <c r="D11" s="30"/>
      <c r="E11" s="30"/>
      <c r="F11" s="30"/>
      <c r="G11" s="31"/>
    </row>
    <row r="13" spans="1:7" x14ac:dyDescent="0.45">
      <c r="C13" s="155" t="s">
        <v>81</v>
      </c>
    </row>
    <row r="14" spans="1:7" x14ac:dyDescent="0.45">
      <c r="A14" s="14" t="s">
        <v>82</v>
      </c>
      <c r="B14" s="68">
        <v>836</v>
      </c>
      <c r="C14" s="156">
        <v>839</v>
      </c>
    </row>
    <row r="15" spans="1:7" x14ac:dyDescent="0.45">
      <c r="A15" s="14" t="s">
        <v>83</v>
      </c>
      <c r="B15" s="134">
        <v>13640679.470000001</v>
      </c>
      <c r="C15" s="157">
        <v>13731884.67</v>
      </c>
    </row>
    <row r="16" spans="1:7" x14ac:dyDescent="0.45">
      <c r="A16" s="14" t="s">
        <v>84</v>
      </c>
      <c r="B16" s="69">
        <f>E19/B14</f>
        <v>5.5023923444976079E-2</v>
      </c>
      <c r="C16" s="158">
        <v>0.05</v>
      </c>
      <c r="E16" s="63" t="s">
        <v>85</v>
      </c>
      <c r="F16" s="159"/>
    </row>
    <row r="17" spans="1:8" x14ac:dyDescent="0.45">
      <c r="A17" s="12"/>
      <c r="B17" s="64"/>
      <c r="D17" s="64" t="s">
        <v>44</v>
      </c>
    </row>
    <row r="18" spans="1:8" ht="26.25" customHeight="1" x14ac:dyDescent="0.45">
      <c r="A18" s="58" t="s">
        <v>86</v>
      </c>
      <c r="B18" s="58" t="s">
        <v>87</v>
      </c>
      <c r="C18" s="58" t="s">
        <v>88</v>
      </c>
      <c r="D18" s="58" t="s">
        <v>89</v>
      </c>
      <c r="E18" s="58" t="s">
        <v>90</v>
      </c>
      <c r="F18" s="160" t="s">
        <v>91</v>
      </c>
      <c r="G18" s="58" t="s">
        <v>92</v>
      </c>
    </row>
    <row r="19" spans="1:8" s="17" customFormat="1" ht="24.95" customHeight="1" x14ac:dyDescent="0.45">
      <c r="A19" s="56" t="s">
        <v>93</v>
      </c>
      <c r="B19" s="57">
        <v>16</v>
      </c>
      <c r="C19" s="57">
        <v>5</v>
      </c>
      <c r="D19" s="57">
        <v>25</v>
      </c>
      <c r="E19" s="67">
        <f t="shared" ref="E19:E27" si="0">SUM(B19:D19)</f>
        <v>46</v>
      </c>
      <c r="F19" s="161">
        <v>44</v>
      </c>
      <c r="G19" s="66" t="s">
        <v>94</v>
      </c>
    </row>
    <row r="20" spans="1:8" s="17" customFormat="1" ht="24.95" customHeight="1" x14ac:dyDescent="0.45">
      <c r="A20" s="54" t="s">
        <v>95</v>
      </c>
      <c r="B20" s="26">
        <v>510.72</v>
      </c>
      <c r="C20" s="26">
        <v>342.56</v>
      </c>
      <c r="D20" s="26">
        <v>1966.55</v>
      </c>
      <c r="E20" s="62">
        <f t="shared" si="0"/>
        <v>2819.83</v>
      </c>
      <c r="F20" s="162">
        <v>2863.84</v>
      </c>
      <c r="G20" s="65" t="s">
        <v>96</v>
      </c>
    </row>
    <row r="21" spans="1:8" s="17" customFormat="1" ht="24.95" customHeight="1" x14ac:dyDescent="0.45">
      <c r="A21" s="54" t="s">
        <v>97</v>
      </c>
      <c r="B21" s="26">
        <v>3073.32</v>
      </c>
      <c r="C21" s="26">
        <v>1756.48</v>
      </c>
      <c r="D21" s="26">
        <v>9380.58</v>
      </c>
      <c r="E21" s="62">
        <f t="shared" si="0"/>
        <v>14210.380000000001</v>
      </c>
      <c r="F21" s="162">
        <v>15411.87</v>
      </c>
      <c r="G21" s="55"/>
    </row>
    <row r="22" spans="1:8" s="17" customFormat="1" ht="24.95" customHeight="1" x14ac:dyDescent="0.45">
      <c r="A22" s="54" t="s">
        <v>98</v>
      </c>
      <c r="B22" s="26">
        <v>9387.8799999999992</v>
      </c>
      <c r="C22" s="26">
        <v>1850.96</v>
      </c>
      <c r="D22" s="26">
        <v>22043.25</v>
      </c>
      <c r="E22" s="62">
        <f t="shared" si="0"/>
        <v>33282.089999999997</v>
      </c>
      <c r="F22" s="162">
        <v>26593.119999999999</v>
      </c>
      <c r="G22" s="55"/>
    </row>
    <row r="23" spans="1:8" s="17" customFormat="1" ht="39.75" customHeight="1" x14ac:dyDescent="0.45">
      <c r="A23" s="54" t="s">
        <v>99</v>
      </c>
      <c r="B23" s="26">
        <v>3616.76</v>
      </c>
      <c r="C23" s="26">
        <v>758.07</v>
      </c>
      <c r="D23" s="26">
        <v>875</v>
      </c>
      <c r="E23" s="62">
        <f t="shared" si="0"/>
        <v>5249.83</v>
      </c>
      <c r="F23" s="162">
        <v>4354</v>
      </c>
      <c r="G23" s="55"/>
    </row>
    <row r="24" spans="1:8" s="17" customFormat="1" ht="24.95" customHeight="1" x14ac:dyDescent="0.45">
      <c r="A24" s="59" t="s">
        <v>100</v>
      </c>
      <c r="B24" s="61">
        <f>SUM(B20:B23)</f>
        <v>16588.68</v>
      </c>
      <c r="C24" s="61">
        <f>SUM(C20:C23)</f>
        <v>4708.07</v>
      </c>
      <c r="D24" s="61">
        <f>SUM(D20:D23)</f>
        <v>34265.379999999997</v>
      </c>
      <c r="E24" s="62">
        <f t="shared" si="0"/>
        <v>55562.13</v>
      </c>
      <c r="F24" s="162">
        <v>49222.83</v>
      </c>
      <c r="G24" s="55"/>
    </row>
    <row r="25" spans="1:8" s="17" customFormat="1" ht="42.75" customHeight="1" x14ac:dyDescent="0.45">
      <c r="A25" s="54" t="s">
        <v>101</v>
      </c>
      <c r="B25" s="26">
        <v>408607.84</v>
      </c>
      <c r="C25" s="26">
        <v>184236.23</v>
      </c>
      <c r="D25" s="26">
        <v>339138.22</v>
      </c>
      <c r="E25" s="62">
        <f t="shared" si="0"/>
        <v>931982.29</v>
      </c>
      <c r="F25" s="162">
        <v>1010394.39</v>
      </c>
      <c r="G25" s="60" t="s">
        <v>102</v>
      </c>
    </row>
    <row r="26" spans="1:8" s="17" customFormat="1" ht="42" customHeight="1" x14ac:dyDescent="0.45">
      <c r="A26" s="54" t="s">
        <v>103</v>
      </c>
      <c r="B26" s="26">
        <v>2001.07</v>
      </c>
      <c r="C26" s="26">
        <v>168.95</v>
      </c>
      <c r="D26" s="26">
        <v>992.95</v>
      </c>
      <c r="E26" s="62">
        <f t="shared" si="0"/>
        <v>3162.9700000000003</v>
      </c>
      <c r="F26" s="162">
        <v>1670.15</v>
      </c>
      <c r="G26" s="60" t="s">
        <v>104</v>
      </c>
      <c r="H26" s="21"/>
    </row>
    <row r="27" spans="1:8" s="17" customFormat="1" ht="53.25" customHeight="1" x14ac:dyDescent="0.45">
      <c r="A27" s="54" t="s">
        <v>105</v>
      </c>
      <c r="B27" s="27">
        <v>-8317.39</v>
      </c>
      <c r="C27" s="27">
        <v>-523.41999999999996</v>
      </c>
      <c r="D27" s="27">
        <v>-1719.32</v>
      </c>
      <c r="E27" s="62">
        <f t="shared" si="0"/>
        <v>-10560.13</v>
      </c>
      <c r="F27" s="162">
        <v>-6590.2000000000007</v>
      </c>
      <c r="G27" s="60" t="s">
        <v>106</v>
      </c>
    </row>
    <row r="28" spans="1:8" s="17" customFormat="1" ht="5.25" customHeight="1" x14ac:dyDescent="0.45">
      <c r="A28" s="54"/>
      <c r="B28" s="25"/>
      <c r="C28" s="25"/>
      <c r="D28" s="25"/>
      <c r="E28" s="55"/>
    </row>
    <row r="29" spans="1:8" s="17" customFormat="1" ht="33.75" customHeight="1" x14ac:dyDescent="0.45">
      <c r="A29" s="54" t="s">
        <v>107</v>
      </c>
      <c r="B29" s="135">
        <f>B25/$B$15</f>
        <v>2.9955094311735191E-2</v>
      </c>
      <c r="C29" s="135">
        <f t="shared" ref="C29:D29" si="1">C25/$B$15</f>
        <v>1.3506382171444719E-2</v>
      </c>
      <c r="D29" s="136">
        <f t="shared" si="1"/>
        <v>2.4862267363284063E-2</v>
      </c>
      <c r="E29" s="137"/>
      <c r="F29" s="137"/>
      <c r="G29" s="60" t="s">
        <v>108</v>
      </c>
    </row>
    <row r="30" spans="1:8" s="17" customFormat="1" ht="38.25" customHeight="1" x14ac:dyDescent="0.45">
      <c r="A30" s="54" t="s">
        <v>107</v>
      </c>
      <c r="B30" s="135">
        <f>B25/$E$25</f>
        <v>0.43842876027182875</v>
      </c>
      <c r="C30" s="135">
        <f t="shared" ref="C30:D30" si="2">C25/$E$25</f>
        <v>0.19768211475348957</v>
      </c>
      <c r="D30" s="136">
        <f t="shared" si="2"/>
        <v>0.36388912497468162</v>
      </c>
      <c r="E30" s="58"/>
      <c r="F30" s="58"/>
      <c r="G30" s="60" t="s">
        <v>109</v>
      </c>
    </row>
    <row r="31" spans="1:8" s="17" customFormat="1" ht="41.25" customHeight="1" x14ac:dyDescent="0.45">
      <c r="A31" s="54" t="s">
        <v>110</v>
      </c>
      <c r="B31" s="135">
        <f>B19/$B$14</f>
        <v>1.9138755980861243E-2</v>
      </c>
      <c r="C31" s="135">
        <f t="shared" ref="C31:D31" si="3">C19/$B$14</f>
        <v>5.9808612440191387E-3</v>
      </c>
      <c r="D31" s="136">
        <f t="shared" si="3"/>
        <v>2.9904306220095694E-2</v>
      </c>
      <c r="E31" s="137"/>
      <c r="F31" s="137"/>
      <c r="G31" s="60" t="s">
        <v>111</v>
      </c>
    </row>
    <row r="32" spans="1:8" s="17" customFormat="1" ht="40.5" customHeight="1" x14ac:dyDescent="0.45">
      <c r="A32" s="54" t="s">
        <v>110</v>
      </c>
      <c r="B32" s="135">
        <f>B19/$E$19</f>
        <v>0.34782608695652173</v>
      </c>
      <c r="C32" s="135">
        <f>C19/$E$19</f>
        <v>0.10869565217391304</v>
      </c>
      <c r="D32" s="136">
        <f>D19/$E$19</f>
        <v>0.54347826086956519</v>
      </c>
      <c r="E32" s="58"/>
      <c r="F32" s="58"/>
      <c r="G32" s="60" t="s">
        <v>112</v>
      </c>
    </row>
    <row r="33" spans="5:6" s="17" customFormat="1" ht="24.95" customHeight="1" x14ac:dyDescent="0.45">
      <c r="E33" s="38"/>
      <c r="F33" s="38"/>
    </row>
  </sheetData>
  <mergeCells count="2">
    <mergeCell ref="A4:G4"/>
    <mergeCell ref="A1:G1"/>
  </mergeCells>
  <printOptions horizontalCentered="1"/>
  <pageMargins left="0.25" right="0.25" top="0.25" bottom="0.25" header="0.3" footer="0.3"/>
  <pageSetup scale="88" orientation="landscape" r:id="rId1"/>
  <colBreaks count="1" manualBreakCount="1">
    <brk id="7" max="1048575" man="1"/>
  </colBreaks>
  <ignoredErrors>
    <ignoredError sqref="E24 B24:D24"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F619F-1003-4FB4-AC0C-370433531C81}">
  <dimension ref="A1:K20"/>
  <sheetViews>
    <sheetView workbookViewId="0">
      <selection activeCell="E24" sqref="E24"/>
    </sheetView>
  </sheetViews>
  <sheetFormatPr defaultRowHeight="14.25" x14ac:dyDescent="0.45"/>
  <cols>
    <col min="1" max="1" width="28.6640625" customWidth="1"/>
    <col min="2" max="2" width="13.1328125" customWidth="1"/>
    <col min="3" max="3" width="16.53125" customWidth="1"/>
    <col min="4" max="4" width="15.53125" customWidth="1"/>
    <col min="5" max="5" width="12.6640625" customWidth="1"/>
    <col min="6" max="6" width="14.33203125" customWidth="1"/>
    <col min="7" max="7" width="17" customWidth="1"/>
    <col min="8" max="8" width="16.33203125" customWidth="1"/>
    <col min="9" max="9" width="14.6640625" customWidth="1"/>
    <col min="10" max="10" width="14.33203125" customWidth="1"/>
    <col min="11" max="11" width="43.86328125" customWidth="1"/>
  </cols>
  <sheetData>
    <row r="1" spans="1:11" ht="23.25" x14ac:dyDescent="0.7">
      <c r="A1" s="142"/>
      <c r="B1" s="142"/>
      <c r="C1" s="143"/>
      <c r="D1" s="144"/>
      <c r="E1" s="138" t="s">
        <v>113</v>
      </c>
      <c r="F1" s="153"/>
      <c r="G1" s="142"/>
      <c r="H1" s="142"/>
      <c r="I1" s="142"/>
      <c r="J1" s="142"/>
      <c r="K1" s="142"/>
    </row>
    <row r="2" spans="1:11" ht="19.25" customHeight="1" x14ac:dyDescent="0.45">
      <c r="A2" s="141" t="s">
        <v>114</v>
      </c>
    </row>
    <row r="3" spans="1:11" ht="19.25" customHeight="1" x14ac:dyDescent="0.45">
      <c r="A3" s="141"/>
    </row>
    <row r="4" spans="1:11" s="166" customFormat="1" ht="18.600000000000001" customHeight="1" x14ac:dyDescent="0.45">
      <c r="A4" s="163" t="s">
        <v>115</v>
      </c>
      <c r="B4" s="164"/>
      <c r="C4" s="164"/>
      <c r="D4" s="164"/>
      <c r="E4" s="164"/>
      <c r="F4" s="164"/>
      <c r="G4" s="164"/>
      <c r="H4" s="164"/>
      <c r="I4" s="164"/>
      <c r="J4" s="164"/>
      <c r="K4" s="165"/>
    </row>
    <row r="5" spans="1:11" ht="18.600000000000001" customHeight="1" x14ac:dyDescent="0.45">
      <c r="A5" s="140"/>
    </row>
    <row r="6" spans="1:11" s="12" customFormat="1" x14ac:dyDescent="0.45">
      <c r="A6" s="12" t="s">
        <v>116</v>
      </c>
      <c r="B6" s="12" t="s">
        <v>117</v>
      </c>
      <c r="C6" s="12" t="s">
        <v>118</v>
      </c>
      <c r="D6" s="12" t="s">
        <v>119</v>
      </c>
      <c r="E6" s="12" t="s">
        <v>120</v>
      </c>
      <c r="F6" s="12" t="s">
        <v>121</v>
      </c>
      <c r="G6" s="12" t="s">
        <v>122</v>
      </c>
      <c r="H6" s="12" t="s">
        <v>123</v>
      </c>
      <c r="I6" s="12" t="s">
        <v>124</v>
      </c>
      <c r="J6" s="12" t="s">
        <v>125</v>
      </c>
      <c r="K6" s="12" t="s">
        <v>126</v>
      </c>
    </row>
    <row r="7" spans="1:11" s="13" customFormat="1" x14ac:dyDescent="0.45">
      <c r="A7" s="13" t="s">
        <v>127</v>
      </c>
      <c r="B7" s="146">
        <v>41618</v>
      </c>
      <c r="C7" s="146">
        <v>43388</v>
      </c>
      <c r="D7" s="147">
        <v>4.99E-2</v>
      </c>
      <c r="E7" s="146">
        <v>43383</v>
      </c>
      <c r="F7" s="146">
        <v>43353</v>
      </c>
      <c r="G7" s="13">
        <v>0</v>
      </c>
      <c r="H7" s="13">
        <v>0</v>
      </c>
      <c r="I7" s="148">
        <v>1791.93</v>
      </c>
      <c r="J7" s="13" t="s">
        <v>128</v>
      </c>
    </row>
    <row r="8" spans="1:11" s="13" customFormat="1" x14ac:dyDescent="0.45">
      <c r="A8" s="13" t="s">
        <v>129</v>
      </c>
      <c r="B8" s="146">
        <v>42296</v>
      </c>
      <c r="C8" s="146">
        <v>43563</v>
      </c>
      <c r="D8" s="147">
        <v>5.3499999999999999E-2</v>
      </c>
      <c r="E8" s="146">
        <v>43604</v>
      </c>
      <c r="F8" s="146">
        <v>43574</v>
      </c>
      <c r="G8" s="13">
        <v>0</v>
      </c>
      <c r="H8" s="13">
        <v>0</v>
      </c>
      <c r="I8" s="148">
        <v>7088.04</v>
      </c>
      <c r="J8" s="13" t="s">
        <v>128</v>
      </c>
    </row>
    <row r="9" spans="1:11" s="13" customFormat="1" x14ac:dyDescent="0.45">
      <c r="A9" s="13" t="s">
        <v>130</v>
      </c>
      <c r="B9" s="146">
        <v>42311</v>
      </c>
      <c r="C9" s="146">
        <v>43164</v>
      </c>
      <c r="D9" s="147">
        <v>7.9899999999999999E-2</v>
      </c>
      <c r="E9" s="146">
        <v>43193</v>
      </c>
      <c r="F9" s="146">
        <v>43162</v>
      </c>
      <c r="G9" s="13">
        <v>0</v>
      </c>
      <c r="H9" s="13">
        <v>0</v>
      </c>
      <c r="I9" s="148">
        <v>1413.74</v>
      </c>
      <c r="J9" s="13" t="s">
        <v>131</v>
      </c>
    </row>
    <row r="10" spans="1:11" s="13" customFormat="1" x14ac:dyDescent="0.45">
      <c r="A10" s="13" t="s">
        <v>132</v>
      </c>
      <c r="B10" s="146">
        <v>42705</v>
      </c>
      <c r="C10" s="146">
        <v>43865</v>
      </c>
      <c r="D10" s="147">
        <v>1.9900000000000001E-2</v>
      </c>
      <c r="E10" s="146">
        <v>43891</v>
      </c>
      <c r="F10" s="146">
        <v>43862</v>
      </c>
      <c r="G10" s="13">
        <v>0</v>
      </c>
      <c r="H10" s="13">
        <v>0</v>
      </c>
      <c r="I10" s="148">
        <v>2032.35</v>
      </c>
      <c r="J10" s="13" t="s">
        <v>133</v>
      </c>
    </row>
    <row r="11" spans="1:11" s="13" customFormat="1" ht="28.5" x14ac:dyDescent="0.45">
      <c r="A11" s="13" t="s">
        <v>134</v>
      </c>
      <c r="B11" s="146">
        <v>42941</v>
      </c>
      <c r="C11" s="146">
        <v>43532</v>
      </c>
      <c r="D11" s="147">
        <v>5.2499999999999998E-2</v>
      </c>
      <c r="E11" s="146">
        <v>43586</v>
      </c>
      <c r="F11" s="146">
        <v>43556</v>
      </c>
      <c r="G11" s="13">
        <v>0</v>
      </c>
      <c r="H11" s="13">
        <v>0</v>
      </c>
      <c r="I11" s="148">
        <v>22390</v>
      </c>
      <c r="J11" s="13" t="s">
        <v>135</v>
      </c>
      <c r="K11" s="167" t="s">
        <v>136</v>
      </c>
    </row>
    <row r="12" spans="1:11" s="13" customFormat="1" x14ac:dyDescent="0.45">
      <c r="A12" s="13" t="s">
        <v>137</v>
      </c>
      <c r="B12" s="146">
        <v>42909</v>
      </c>
      <c r="C12" s="146">
        <v>43633</v>
      </c>
      <c r="D12" s="147">
        <v>1.9900000000000001E-2</v>
      </c>
      <c r="E12" s="146">
        <v>43639</v>
      </c>
      <c r="F12" s="146">
        <v>43608</v>
      </c>
      <c r="G12" s="13">
        <v>0</v>
      </c>
      <c r="H12" s="13">
        <v>0</v>
      </c>
      <c r="I12" s="149">
        <v>6592.02</v>
      </c>
      <c r="J12" s="13" t="s">
        <v>138</v>
      </c>
    </row>
    <row r="13" spans="1:11" s="13" customFormat="1" x14ac:dyDescent="0.45">
      <c r="A13" s="13" t="s">
        <v>139</v>
      </c>
      <c r="B13" s="146">
        <v>43049</v>
      </c>
      <c r="C13" s="146">
        <v>43950</v>
      </c>
      <c r="D13" s="147">
        <v>4.99E-2</v>
      </c>
      <c r="E13" s="146">
        <v>44022</v>
      </c>
      <c r="F13" s="146">
        <v>43992</v>
      </c>
      <c r="G13" s="13">
        <v>0</v>
      </c>
      <c r="H13" s="13">
        <v>0</v>
      </c>
      <c r="I13" s="148">
        <v>27509.79</v>
      </c>
      <c r="J13" s="13" t="s">
        <v>135</v>
      </c>
    </row>
    <row r="14" spans="1:11" s="13" customFormat="1" x14ac:dyDescent="0.45">
      <c r="A14" s="13" t="s">
        <v>140</v>
      </c>
      <c r="B14" s="146">
        <v>43054</v>
      </c>
      <c r="C14" s="146">
        <v>44468</v>
      </c>
      <c r="D14" s="150">
        <v>6.1249999999999999E-2</v>
      </c>
      <c r="E14" s="146">
        <v>44409</v>
      </c>
      <c r="F14" s="146">
        <v>44378</v>
      </c>
      <c r="G14" s="13">
        <v>0</v>
      </c>
      <c r="H14" s="13">
        <v>-7.0000000000000007E-2</v>
      </c>
      <c r="I14" s="148">
        <v>21372.240000000002</v>
      </c>
      <c r="J14" s="13" t="s">
        <v>141</v>
      </c>
    </row>
    <row r="15" spans="1:11" s="13" customFormat="1" x14ac:dyDescent="0.45">
      <c r="A15" s="13" t="s">
        <v>142</v>
      </c>
      <c r="B15" s="146">
        <v>39288</v>
      </c>
      <c r="C15" s="146">
        <v>44538</v>
      </c>
      <c r="D15" s="147">
        <v>0.03</v>
      </c>
      <c r="E15" s="146">
        <v>44531</v>
      </c>
      <c r="F15" s="146">
        <v>44501</v>
      </c>
      <c r="G15" s="13">
        <v>0</v>
      </c>
      <c r="H15" s="13">
        <v>0</v>
      </c>
      <c r="I15" s="148">
        <v>5514.67</v>
      </c>
      <c r="J15" s="13" t="s">
        <v>143</v>
      </c>
    </row>
    <row r="16" spans="1:11" s="13" customFormat="1" x14ac:dyDescent="0.45">
      <c r="A16" s="13" t="s">
        <v>144</v>
      </c>
      <c r="B16" s="146">
        <v>38541</v>
      </c>
      <c r="C16" s="146">
        <v>42471</v>
      </c>
      <c r="D16" s="147">
        <v>0.03</v>
      </c>
      <c r="E16" s="146">
        <v>42461</v>
      </c>
      <c r="F16" s="146">
        <v>42430</v>
      </c>
      <c r="G16" s="149">
        <v>-1157.17</v>
      </c>
      <c r="H16" s="13">
        <v>100.52</v>
      </c>
      <c r="I16" s="148">
        <v>9412.65</v>
      </c>
      <c r="J16" s="13" t="s">
        <v>143</v>
      </c>
    </row>
    <row r="17" spans="9:10" s="145" customFormat="1" x14ac:dyDescent="0.45">
      <c r="I17" s="151"/>
    </row>
    <row r="18" spans="9:10" s="145" customFormat="1" x14ac:dyDescent="0.45">
      <c r="I18" s="15">
        <f>SUM(I7:I17)</f>
        <v>105117.43</v>
      </c>
      <c r="J18" s="152" t="s">
        <v>145</v>
      </c>
    </row>
    <row r="19" spans="9:10" s="145" customFormat="1" x14ac:dyDescent="0.45"/>
    <row r="20" spans="9:10" s="145" customFormat="1" x14ac:dyDescent="0.45"/>
  </sheetData>
  <pageMargins left="0.7" right="0.7" top="0.75" bottom="0.75" header="0.3" footer="0.3"/>
  <pageSetup fitToWidth="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33BE3-25FE-4AC3-ADC0-76B46DFB8C0F}">
  <dimension ref="A1:K44"/>
  <sheetViews>
    <sheetView topLeftCell="A18" zoomScaleNormal="100" zoomScaleSheetLayoutView="75" workbookViewId="0">
      <selection activeCell="N21" sqref="N21"/>
    </sheetView>
  </sheetViews>
  <sheetFormatPr defaultRowHeight="14.25" x14ac:dyDescent="0.45"/>
  <cols>
    <col min="1" max="1" width="15.6640625" customWidth="1"/>
    <col min="2" max="2" width="8.6640625" customWidth="1"/>
    <col min="3" max="3" width="14.46484375" customWidth="1"/>
    <col min="4" max="4" width="14.1328125" customWidth="1"/>
    <col min="5" max="5" width="15.53125" customWidth="1"/>
    <col min="6" max="6" width="12.53125" customWidth="1"/>
    <col min="7" max="7" width="41" customWidth="1"/>
    <col min="8" max="8" width="10.46484375" customWidth="1"/>
    <col min="9" max="9" width="18.86328125" customWidth="1"/>
    <col min="10" max="10" width="8.53125" customWidth="1"/>
  </cols>
  <sheetData>
    <row r="1" spans="1:10" ht="21" x14ac:dyDescent="0.45">
      <c r="A1" s="200" t="s">
        <v>146</v>
      </c>
      <c r="B1" s="200"/>
      <c r="C1" s="200"/>
      <c r="D1" s="200"/>
      <c r="E1" s="200"/>
      <c r="F1" s="200"/>
      <c r="G1" s="200"/>
      <c r="H1" s="200"/>
      <c r="I1" s="200"/>
      <c r="J1" s="200"/>
    </row>
    <row r="2" spans="1:10" ht="15" customHeight="1" x14ac:dyDescent="0.45">
      <c r="A2" s="16" t="s">
        <v>68</v>
      </c>
      <c r="B2" s="70"/>
      <c r="C2" s="70"/>
      <c r="D2" s="70"/>
      <c r="E2" s="70"/>
      <c r="F2" s="70"/>
      <c r="G2" s="70"/>
      <c r="H2" s="70"/>
      <c r="I2" s="70"/>
      <c r="J2" s="70"/>
    </row>
    <row r="3" spans="1:10" ht="11.25" customHeight="1" x14ac:dyDescent="0.45">
      <c r="A3" s="16"/>
      <c r="B3" s="70"/>
      <c r="C3" s="70"/>
      <c r="D3" s="70"/>
      <c r="E3" s="70"/>
      <c r="F3" s="70"/>
      <c r="G3" s="70"/>
      <c r="H3" s="70"/>
      <c r="I3" s="70"/>
      <c r="J3" s="70"/>
    </row>
    <row r="4" spans="1:10" ht="42" customHeight="1" x14ac:dyDescent="0.45">
      <c r="A4" s="201" t="s">
        <v>147</v>
      </c>
      <c r="B4" s="202"/>
      <c r="C4" s="202"/>
      <c r="D4" s="202"/>
      <c r="E4" s="202"/>
      <c r="F4" s="202"/>
      <c r="G4" s="202"/>
      <c r="H4" s="202"/>
      <c r="I4" s="202"/>
      <c r="J4" s="203"/>
    </row>
    <row r="5" spans="1:10" ht="15" customHeight="1" x14ac:dyDescent="0.45">
      <c r="A5" s="71"/>
      <c r="B5" s="71"/>
      <c r="C5" s="71"/>
      <c r="D5" s="71"/>
      <c r="E5" s="71"/>
      <c r="F5" s="71"/>
      <c r="G5" s="71"/>
      <c r="H5" s="71"/>
      <c r="I5" s="71"/>
      <c r="J5" s="71"/>
    </row>
    <row r="6" spans="1:10" ht="36" customHeight="1" x14ac:dyDescent="0.45">
      <c r="A6" s="206" t="s">
        <v>148</v>
      </c>
      <c r="B6" s="207"/>
      <c r="C6" s="207"/>
      <c r="D6" s="207"/>
      <c r="E6" s="207"/>
      <c r="F6" s="207"/>
      <c r="G6" s="207"/>
      <c r="H6" s="207"/>
      <c r="I6" s="207"/>
      <c r="J6" s="208"/>
    </row>
    <row r="7" spans="1:10" s="189" customFormat="1" ht="15.75" x14ac:dyDescent="0.5">
      <c r="F7" s="191" t="s">
        <v>261</v>
      </c>
      <c r="G7" s="190"/>
    </row>
    <row r="8" spans="1:10" s="38" customFormat="1" ht="31.5" customHeight="1" x14ac:dyDescent="0.45">
      <c r="A8" s="58" t="s">
        <v>149</v>
      </c>
      <c r="B8" s="72" t="s">
        <v>150</v>
      </c>
      <c r="C8" s="72" t="s">
        <v>151</v>
      </c>
      <c r="D8" s="72" t="s">
        <v>152</v>
      </c>
      <c r="E8" s="72" t="s">
        <v>153</v>
      </c>
      <c r="F8" s="72" t="s">
        <v>154</v>
      </c>
      <c r="G8" s="58" t="s">
        <v>155</v>
      </c>
      <c r="H8" s="72" t="s">
        <v>156</v>
      </c>
      <c r="I8" s="58" t="s">
        <v>157</v>
      </c>
      <c r="J8" s="72" t="s">
        <v>158</v>
      </c>
    </row>
    <row r="9" spans="1:10" s="179" customFormat="1" x14ac:dyDescent="0.45">
      <c r="A9" s="175" t="s">
        <v>159</v>
      </c>
      <c r="B9" s="175">
        <v>908</v>
      </c>
      <c r="C9" s="176">
        <v>724.8</v>
      </c>
      <c r="D9" s="176">
        <v>766.69</v>
      </c>
      <c r="E9" s="177">
        <v>41625</v>
      </c>
      <c r="F9" s="178" t="s">
        <v>160</v>
      </c>
      <c r="G9" s="44" t="s">
        <v>262</v>
      </c>
      <c r="H9" s="175">
        <v>655</v>
      </c>
      <c r="I9" s="175" t="s">
        <v>161</v>
      </c>
      <c r="J9" s="175" t="s">
        <v>162</v>
      </c>
    </row>
    <row r="10" spans="1:10" s="179" customFormat="1" ht="14" customHeight="1" x14ac:dyDescent="0.45">
      <c r="A10" s="175" t="s">
        <v>231</v>
      </c>
      <c r="B10" s="175">
        <v>346</v>
      </c>
      <c r="C10" s="176">
        <v>2996.52</v>
      </c>
      <c r="D10" s="176">
        <v>20902.53</v>
      </c>
      <c r="E10" s="177">
        <v>42275</v>
      </c>
      <c r="F10" s="176" t="s">
        <v>232</v>
      </c>
      <c r="G10" s="44" t="s">
        <v>256</v>
      </c>
      <c r="H10" s="175">
        <v>662</v>
      </c>
      <c r="I10" s="175" t="s">
        <v>161</v>
      </c>
      <c r="J10" s="175" t="s">
        <v>233</v>
      </c>
    </row>
    <row r="11" spans="1:10" s="179" customFormat="1" x14ac:dyDescent="0.45">
      <c r="A11" s="180" t="s">
        <v>234</v>
      </c>
      <c r="B11" s="174">
        <v>312</v>
      </c>
      <c r="C11" s="181">
        <v>5364.37</v>
      </c>
      <c r="D11" s="181">
        <v>29410.06</v>
      </c>
      <c r="E11" s="182">
        <v>43104</v>
      </c>
      <c r="F11" s="174" t="s">
        <v>235</v>
      </c>
      <c r="G11" s="188"/>
      <c r="H11" s="174">
        <v>712</v>
      </c>
      <c r="I11" s="174" t="s">
        <v>161</v>
      </c>
      <c r="J11" s="174" t="s">
        <v>236</v>
      </c>
    </row>
    <row r="12" spans="1:10" s="179" customFormat="1" ht="12" customHeight="1" x14ac:dyDescent="0.45">
      <c r="A12" s="175" t="s">
        <v>237</v>
      </c>
      <c r="B12" s="175">
        <v>254</v>
      </c>
      <c r="C12" s="176">
        <v>1380.4</v>
      </c>
      <c r="D12" s="176">
        <v>13274.05</v>
      </c>
      <c r="E12" s="177">
        <v>42569</v>
      </c>
      <c r="F12" s="176" t="s">
        <v>160</v>
      </c>
      <c r="G12" s="44" t="s">
        <v>256</v>
      </c>
      <c r="H12" s="175">
        <v>653</v>
      </c>
      <c r="I12" s="175" t="s">
        <v>161</v>
      </c>
      <c r="J12" s="175" t="s">
        <v>233</v>
      </c>
    </row>
    <row r="13" spans="1:10" s="179" customFormat="1" ht="14.45" customHeight="1" x14ac:dyDescent="0.45">
      <c r="A13" s="180" t="s">
        <v>238</v>
      </c>
      <c r="B13" s="174">
        <v>254</v>
      </c>
      <c r="C13" s="181">
        <v>917.34</v>
      </c>
      <c r="D13" s="181">
        <v>5919.84</v>
      </c>
      <c r="E13" s="182">
        <v>42821</v>
      </c>
      <c r="F13" s="174" t="s">
        <v>239</v>
      </c>
      <c r="G13" s="188" t="s">
        <v>256</v>
      </c>
      <c r="H13" s="174">
        <v>653</v>
      </c>
      <c r="I13" s="174" t="s">
        <v>161</v>
      </c>
      <c r="J13" s="174" t="s">
        <v>233</v>
      </c>
    </row>
    <row r="14" spans="1:10" s="179" customFormat="1" ht="14.45" customHeight="1" x14ac:dyDescent="0.45">
      <c r="A14" s="175" t="s">
        <v>240</v>
      </c>
      <c r="B14" s="175">
        <v>224</v>
      </c>
      <c r="C14" s="176">
        <v>2417.7600000000002</v>
      </c>
      <c r="D14" s="176">
        <v>25479.31</v>
      </c>
      <c r="E14" s="177">
        <v>36770</v>
      </c>
      <c r="F14" s="176" t="s">
        <v>241</v>
      </c>
      <c r="G14" s="44" t="s">
        <v>254</v>
      </c>
      <c r="H14" s="44">
        <v>621</v>
      </c>
      <c r="I14" s="175" t="s">
        <v>161</v>
      </c>
      <c r="J14" s="175" t="s">
        <v>162</v>
      </c>
    </row>
    <row r="15" spans="1:10" s="179" customFormat="1" x14ac:dyDescent="0.45">
      <c r="A15" s="180" t="s">
        <v>242</v>
      </c>
      <c r="B15" s="174">
        <v>224</v>
      </c>
      <c r="C15" s="181">
        <v>739.33</v>
      </c>
      <c r="D15" s="181">
        <v>11707.88</v>
      </c>
      <c r="E15" s="182">
        <v>38611</v>
      </c>
      <c r="F15" s="174" t="s">
        <v>241</v>
      </c>
      <c r="G15" s="188"/>
      <c r="H15" s="174" t="s">
        <v>253</v>
      </c>
      <c r="I15" s="174" t="s">
        <v>161</v>
      </c>
      <c r="J15" s="174" t="s">
        <v>162</v>
      </c>
    </row>
    <row r="16" spans="1:10" s="179" customFormat="1" ht="15.6" customHeight="1" x14ac:dyDescent="0.45">
      <c r="A16" s="175" t="s">
        <v>243</v>
      </c>
      <c r="B16" s="175">
        <v>193</v>
      </c>
      <c r="C16" s="176">
        <v>874.89</v>
      </c>
      <c r="D16" s="176">
        <v>11739.81</v>
      </c>
      <c r="E16" s="177">
        <v>42963</v>
      </c>
      <c r="F16" s="176" t="s">
        <v>160</v>
      </c>
      <c r="G16" s="44" t="s">
        <v>257</v>
      </c>
      <c r="H16" s="175">
        <v>655</v>
      </c>
      <c r="I16" s="175" t="s">
        <v>161</v>
      </c>
      <c r="J16" s="175" t="s">
        <v>233</v>
      </c>
    </row>
    <row r="17" spans="1:10" s="179" customFormat="1" ht="15.6" customHeight="1" x14ac:dyDescent="0.45">
      <c r="A17" s="183" t="s">
        <v>244</v>
      </c>
      <c r="B17" s="184">
        <v>193</v>
      </c>
      <c r="C17" s="185">
        <v>1762.6</v>
      </c>
      <c r="D17" s="185">
        <v>23774.04</v>
      </c>
      <c r="E17" s="186">
        <v>43679</v>
      </c>
      <c r="F17" s="185" t="s">
        <v>160</v>
      </c>
      <c r="G17" s="187" t="s">
        <v>258</v>
      </c>
      <c r="H17" s="184">
        <v>648</v>
      </c>
      <c r="I17" s="184" t="s">
        <v>161</v>
      </c>
      <c r="J17" s="184" t="s">
        <v>233</v>
      </c>
    </row>
    <row r="18" spans="1:10" s="179" customFormat="1" ht="15.6" customHeight="1" x14ac:dyDescent="0.45">
      <c r="A18" s="183" t="s">
        <v>245</v>
      </c>
      <c r="B18" s="184">
        <v>193</v>
      </c>
      <c r="C18" s="185">
        <v>1299.03</v>
      </c>
      <c r="D18" s="185">
        <v>20555.34</v>
      </c>
      <c r="E18" s="186">
        <v>37498</v>
      </c>
      <c r="F18" s="185" t="s">
        <v>160</v>
      </c>
      <c r="G18" s="187"/>
      <c r="H18" s="184">
        <v>545</v>
      </c>
      <c r="I18" s="184" t="s">
        <v>161</v>
      </c>
      <c r="J18" s="184" t="s">
        <v>162</v>
      </c>
    </row>
    <row r="19" spans="1:10" s="179" customFormat="1" ht="15.6" customHeight="1" x14ac:dyDescent="0.45">
      <c r="A19" s="183" t="s">
        <v>246</v>
      </c>
      <c r="B19" s="184">
        <v>162</v>
      </c>
      <c r="C19" s="185">
        <v>1701.24</v>
      </c>
      <c r="D19" s="185">
        <v>24482.240000000002</v>
      </c>
      <c r="E19" s="186">
        <v>39185</v>
      </c>
      <c r="F19" s="185" t="s">
        <v>160</v>
      </c>
      <c r="G19" s="187"/>
      <c r="H19" s="184">
        <v>651</v>
      </c>
      <c r="I19" s="184" t="s">
        <v>161</v>
      </c>
      <c r="J19" s="184" t="s">
        <v>233</v>
      </c>
    </row>
    <row r="20" spans="1:10" s="179" customFormat="1" ht="15.6" customHeight="1" x14ac:dyDescent="0.45">
      <c r="A20" s="183" t="s">
        <v>247</v>
      </c>
      <c r="B20" s="184">
        <v>162</v>
      </c>
      <c r="C20" s="185">
        <v>1327.68</v>
      </c>
      <c r="D20" s="185">
        <v>19337.939999999999</v>
      </c>
      <c r="E20" s="186">
        <v>43336</v>
      </c>
      <c r="F20" s="185" t="s">
        <v>160</v>
      </c>
      <c r="G20" s="187" t="s">
        <v>256</v>
      </c>
      <c r="H20" s="184">
        <v>639</v>
      </c>
      <c r="I20" s="184" t="s">
        <v>161</v>
      </c>
      <c r="J20" s="184" t="s">
        <v>233</v>
      </c>
    </row>
    <row r="21" spans="1:10" s="179" customFormat="1" ht="15.6" customHeight="1" x14ac:dyDescent="0.45">
      <c r="A21" s="183" t="s">
        <v>248</v>
      </c>
      <c r="B21" s="184">
        <v>162</v>
      </c>
      <c r="C21" s="185">
        <v>908.87</v>
      </c>
      <c r="D21" s="185">
        <v>10494.48</v>
      </c>
      <c r="E21" s="186">
        <v>43483</v>
      </c>
      <c r="F21" s="185" t="s">
        <v>160</v>
      </c>
      <c r="G21" s="187"/>
      <c r="H21" s="184">
        <v>617</v>
      </c>
      <c r="I21" s="184" t="s">
        <v>161</v>
      </c>
      <c r="J21" s="184" t="s">
        <v>233</v>
      </c>
    </row>
    <row r="22" spans="1:10" s="179" customFormat="1" ht="15.6" customHeight="1" x14ac:dyDescent="0.45">
      <c r="A22" s="183" t="s">
        <v>249</v>
      </c>
      <c r="B22" s="184">
        <v>162</v>
      </c>
      <c r="C22" s="185">
        <v>816.82</v>
      </c>
      <c r="D22" s="185">
        <v>18068.650000000001</v>
      </c>
      <c r="E22" s="186">
        <v>39765</v>
      </c>
      <c r="F22" s="185" t="s">
        <v>160</v>
      </c>
      <c r="G22" s="187"/>
      <c r="H22" s="184">
        <v>782</v>
      </c>
      <c r="I22" s="184" t="s">
        <v>161</v>
      </c>
      <c r="J22" s="184" t="s">
        <v>236</v>
      </c>
    </row>
    <row r="23" spans="1:10" s="179" customFormat="1" ht="15.6" customHeight="1" x14ac:dyDescent="0.45">
      <c r="A23" s="183" t="s">
        <v>250</v>
      </c>
      <c r="B23" s="184">
        <v>162</v>
      </c>
      <c r="C23" s="185">
        <v>2214.3200000000002</v>
      </c>
      <c r="D23" s="185">
        <v>4594.55</v>
      </c>
      <c r="E23" s="186">
        <v>37519</v>
      </c>
      <c r="F23" s="185" t="s">
        <v>160</v>
      </c>
      <c r="G23" s="187" t="s">
        <v>259</v>
      </c>
      <c r="H23" s="184">
        <v>539</v>
      </c>
      <c r="I23" s="184" t="s">
        <v>161</v>
      </c>
      <c r="J23" s="184" t="s">
        <v>162</v>
      </c>
    </row>
    <row r="24" spans="1:10" s="179" customFormat="1" ht="15.6" customHeight="1" x14ac:dyDescent="0.45">
      <c r="A24" s="183" t="s">
        <v>251</v>
      </c>
      <c r="B24" s="184">
        <v>132</v>
      </c>
      <c r="C24" s="185">
        <v>720.97</v>
      </c>
      <c r="D24" s="185">
        <v>14300.69</v>
      </c>
      <c r="E24" s="186">
        <v>40799</v>
      </c>
      <c r="F24" s="185" t="s">
        <v>160</v>
      </c>
      <c r="G24" s="187" t="s">
        <v>255</v>
      </c>
      <c r="H24" s="184">
        <v>639</v>
      </c>
      <c r="I24" s="184" t="s">
        <v>161</v>
      </c>
      <c r="J24" s="184" t="s">
        <v>162</v>
      </c>
    </row>
    <row r="25" spans="1:10" s="179" customFormat="1" ht="15.6" customHeight="1" x14ac:dyDescent="0.45">
      <c r="A25" s="183" t="s">
        <v>252</v>
      </c>
      <c r="B25" s="184">
        <v>132</v>
      </c>
      <c r="C25" s="185">
        <v>633.63</v>
      </c>
      <c r="D25" s="185">
        <v>24418</v>
      </c>
      <c r="E25" s="186">
        <v>41816</v>
      </c>
      <c r="F25" s="185" t="s">
        <v>160</v>
      </c>
      <c r="G25" s="187" t="s">
        <v>260</v>
      </c>
      <c r="H25" s="184">
        <v>546</v>
      </c>
      <c r="I25" s="184" t="s">
        <v>161</v>
      </c>
      <c r="J25" s="184" t="s">
        <v>233</v>
      </c>
    </row>
    <row r="26" spans="1:10" s="13" customFormat="1" ht="32.25" customHeight="1" x14ac:dyDescent="0.45">
      <c r="A26" s="204" t="s">
        <v>163</v>
      </c>
      <c r="B26" s="205"/>
      <c r="C26" s="205"/>
      <c r="D26" s="205"/>
      <c r="E26" s="205"/>
      <c r="F26" s="205"/>
      <c r="G26" s="205"/>
      <c r="H26" s="205"/>
      <c r="I26" s="205"/>
      <c r="J26" s="205"/>
    </row>
    <row r="27" spans="1:10" s="13" customFormat="1" ht="17" customHeight="1" x14ac:dyDescent="0.45">
      <c r="A27" s="49"/>
      <c r="B27" s="49"/>
      <c r="C27" s="49"/>
      <c r="D27" s="48"/>
      <c r="E27" s="73"/>
      <c r="F27" s="48"/>
      <c r="G27" s="74"/>
      <c r="H27" s="49"/>
      <c r="I27" s="49"/>
      <c r="J27" s="49"/>
    </row>
    <row r="28" spans="1:10" s="13" customFormat="1" x14ac:dyDescent="0.45">
      <c r="A28" s="171"/>
      <c r="B28" s="172"/>
      <c r="C28" s="172"/>
      <c r="D28" s="172"/>
      <c r="E28" s="172"/>
      <c r="F28" s="172"/>
      <c r="G28" s="173"/>
      <c r="H28" s="172"/>
      <c r="I28" s="172"/>
      <c r="J28" s="172"/>
    </row>
    <row r="29" spans="1:10" s="13" customFormat="1" ht="15.6" customHeight="1" x14ac:dyDescent="0.45">
      <c r="A29" s="49"/>
      <c r="B29" s="49"/>
      <c r="C29" s="49"/>
      <c r="D29" s="48"/>
      <c r="E29" s="73"/>
      <c r="F29" s="48"/>
      <c r="G29" s="74"/>
      <c r="H29" s="49"/>
      <c r="I29" s="49"/>
      <c r="J29" s="49"/>
    </row>
    <row r="30" spans="1:10" s="13" customFormat="1" x14ac:dyDescent="0.45">
      <c r="A30" s="171"/>
      <c r="B30" s="172"/>
      <c r="C30" s="172"/>
      <c r="D30" s="172"/>
      <c r="E30" s="172"/>
      <c r="F30" s="172"/>
      <c r="G30" s="173"/>
      <c r="H30" s="172"/>
      <c r="I30" s="172"/>
      <c r="J30" s="172"/>
    </row>
    <row r="31" spans="1:10" s="13" customFormat="1" ht="16.25" customHeight="1" x14ac:dyDescent="0.45">
      <c r="A31" s="49"/>
      <c r="B31" s="49"/>
      <c r="C31" s="49"/>
      <c r="D31" s="48"/>
      <c r="E31" s="73"/>
      <c r="F31" s="48"/>
      <c r="G31" s="74"/>
      <c r="H31" s="75"/>
      <c r="I31" s="75"/>
      <c r="J31" s="75"/>
    </row>
    <row r="32" spans="1:10" s="13" customFormat="1" x14ac:dyDescent="0.45">
      <c r="A32" s="171"/>
      <c r="B32" s="172"/>
      <c r="C32" s="172"/>
      <c r="D32" s="172"/>
      <c r="E32" s="172"/>
      <c r="F32" s="172"/>
      <c r="G32" s="173"/>
      <c r="H32" s="172"/>
      <c r="I32" s="172"/>
      <c r="J32" s="172"/>
    </row>
    <row r="33" spans="1:11" s="13" customFormat="1" ht="16.25" customHeight="1" x14ac:dyDescent="0.45">
      <c r="A33" s="49"/>
      <c r="B33" s="49"/>
      <c r="C33" s="49"/>
      <c r="D33" s="48"/>
      <c r="E33" s="73"/>
      <c r="F33" s="48"/>
      <c r="G33" s="74"/>
      <c r="H33" s="75"/>
      <c r="I33" s="75"/>
      <c r="J33" s="75"/>
    </row>
    <row r="34" spans="1:11" s="13" customFormat="1" x14ac:dyDescent="0.45">
      <c r="A34" s="171"/>
      <c r="B34" s="172"/>
      <c r="C34" s="172"/>
      <c r="D34" s="172"/>
      <c r="E34" s="172"/>
      <c r="F34" s="172"/>
      <c r="G34" s="173"/>
      <c r="H34" s="172"/>
      <c r="I34" s="172"/>
      <c r="J34" s="172"/>
    </row>
    <row r="35" spans="1:11" s="13" customFormat="1" ht="18" customHeight="1" x14ac:dyDescent="0.45">
      <c r="A35" s="49"/>
      <c r="B35" s="49"/>
      <c r="C35" s="49"/>
      <c r="D35" s="48"/>
      <c r="E35" s="73"/>
      <c r="F35" s="48"/>
      <c r="G35" s="74"/>
      <c r="H35" s="49"/>
      <c r="I35" s="49"/>
      <c r="J35" s="49"/>
    </row>
    <row r="36" spans="1:11" s="13" customFormat="1" x14ac:dyDescent="0.45"/>
    <row r="37" spans="1:11" s="13" customFormat="1" x14ac:dyDescent="0.45"/>
    <row r="38" spans="1:11" s="13" customFormat="1" x14ac:dyDescent="0.45">
      <c r="B38" s="209" t="s">
        <v>164</v>
      </c>
      <c r="C38" s="209"/>
      <c r="D38" s="154">
        <f>SUM(D9:D36)</f>
        <v>279226.09999999998</v>
      </c>
      <c r="F38" s="15"/>
      <c r="G38" s="15"/>
      <c r="H38" s="15"/>
      <c r="I38" s="15"/>
      <c r="J38" s="15"/>
      <c r="K38" s="15"/>
    </row>
    <row r="39" spans="1:11" s="13" customFormat="1" x14ac:dyDescent="0.45"/>
    <row r="40" spans="1:11" s="13" customFormat="1" x14ac:dyDescent="0.45"/>
    <row r="41" spans="1:11" s="13" customFormat="1" x14ac:dyDescent="0.45">
      <c r="G41" s="33"/>
    </row>
    <row r="42" spans="1:11" s="13" customFormat="1" x14ac:dyDescent="0.45">
      <c r="A42" s="36"/>
      <c r="B42" s="37"/>
      <c r="C42" s="37"/>
      <c r="D42" s="37"/>
      <c r="E42" s="37"/>
      <c r="F42" s="37"/>
      <c r="G42" s="33"/>
    </row>
    <row r="43" spans="1:11" s="13" customFormat="1" x14ac:dyDescent="0.45">
      <c r="A43" s="36"/>
      <c r="B43" s="37"/>
      <c r="C43" s="37"/>
      <c r="D43" s="37"/>
      <c r="E43" s="37"/>
      <c r="F43" s="37"/>
      <c r="G43" s="33"/>
    </row>
    <row r="44" spans="1:11" x14ac:dyDescent="0.45">
      <c r="G44" s="33"/>
    </row>
  </sheetData>
  <mergeCells count="5">
    <mergeCell ref="A1:J1"/>
    <mergeCell ref="A4:J4"/>
    <mergeCell ref="A26:J26"/>
    <mergeCell ref="A6:J6"/>
    <mergeCell ref="B38:C38"/>
  </mergeCells>
  <printOptions horizontalCentered="1"/>
  <pageMargins left="0.25" right="0.25" top="0.25" bottom="0.25" header="0.3" footer="0.3"/>
  <pageSetup scale="8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8B0DA-D43B-4F77-85C9-702A7FB52273}">
  <dimension ref="A1:I71"/>
  <sheetViews>
    <sheetView topLeftCell="A52" zoomScaleNormal="100" workbookViewId="0">
      <selection activeCell="J58" sqref="J58"/>
    </sheetView>
  </sheetViews>
  <sheetFormatPr defaultRowHeight="14.25" x14ac:dyDescent="0.45"/>
  <cols>
    <col min="1" max="1" width="42.6640625" customWidth="1"/>
    <col min="2" max="2" width="29.53125" customWidth="1"/>
    <col min="3" max="3" width="17" customWidth="1"/>
    <col min="4" max="4" width="44.33203125" customWidth="1"/>
  </cols>
  <sheetData>
    <row r="1" spans="1:7" ht="18" x14ac:dyDescent="0.55000000000000004">
      <c r="A1" s="210" t="s">
        <v>165</v>
      </c>
      <c r="B1" s="210"/>
      <c r="C1" s="210"/>
      <c r="D1" s="210"/>
    </row>
    <row r="2" spans="1:7" x14ac:dyDescent="0.45">
      <c r="A2" s="50" t="s">
        <v>166</v>
      </c>
    </row>
    <row r="4" spans="1:7" ht="48.75" customHeight="1" x14ac:dyDescent="0.45">
      <c r="A4" s="45" t="s">
        <v>167</v>
      </c>
      <c r="B4" s="46" t="s">
        <v>168</v>
      </c>
      <c r="C4" s="45" t="s">
        <v>169</v>
      </c>
      <c r="D4" s="46" t="s">
        <v>170</v>
      </c>
    </row>
    <row r="5" spans="1:7" ht="18.75" customHeight="1" x14ac:dyDescent="0.45">
      <c r="A5" s="47" t="s">
        <v>171</v>
      </c>
      <c r="B5" s="48">
        <v>38977.589999999997</v>
      </c>
      <c r="C5" s="49">
        <v>14</v>
      </c>
      <c r="D5" s="32"/>
    </row>
    <row r="6" spans="1:7" ht="18" customHeight="1" x14ac:dyDescent="0.45">
      <c r="A6" s="47" t="s">
        <v>172</v>
      </c>
      <c r="B6" s="48">
        <v>105962.52</v>
      </c>
      <c r="C6" s="49">
        <v>14</v>
      </c>
      <c r="D6" s="32" t="s">
        <v>44</v>
      </c>
    </row>
    <row r="7" spans="1:7" ht="16.5" customHeight="1" x14ac:dyDescent="0.45">
      <c r="A7" s="47" t="s">
        <v>173</v>
      </c>
      <c r="B7" s="48">
        <v>178222.62</v>
      </c>
      <c r="C7" s="49">
        <v>11</v>
      </c>
      <c r="D7" s="32"/>
    </row>
    <row r="8" spans="1:7" ht="15" customHeight="1" x14ac:dyDescent="0.45">
      <c r="A8" s="47" t="s">
        <v>174</v>
      </c>
      <c r="B8" s="48">
        <v>78530.679999999993</v>
      </c>
      <c r="C8" s="49">
        <v>4</v>
      </c>
      <c r="D8" s="32"/>
      <c r="G8" s="13"/>
    </row>
    <row r="9" spans="1:7" ht="15.6" customHeight="1" x14ac:dyDescent="0.45">
      <c r="A9" s="47" t="s">
        <v>175</v>
      </c>
      <c r="B9" s="48">
        <v>81441.039999999994</v>
      </c>
      <c r="C9" s="49">
        <v>5</v>
      </c>
      <c r="D9" s="32"/>
      <c r="G9" s="13"/>
    </row>
    <row r="10" spans="1:7" ht="18.600000000000001" customHeight="1" x14ac:dyDescent="0.45">
      <c r="A10" s="47" t="s">
        <v>176</v>
      </c>
      <c r="B10" s="48">
        <v>27250</v>
      </c>
      <c r="C10" s="49">
        <v>2</v>
      </c>
      <c r="D10" s="32"/>
      <c r="G10" s="13"/>
    </row>
    <row r="11" spans="1:7" ht="17" customHeight="1" x14ac:dyDescent="0.45">
      <c r="A11" s="47" t="s">
        <v>177</v>
      </c>
      <c r="B11" s="48">
        <v>315604.8</v>
      </c>
      <c r="C11" s="49">
        <v>27</v>
      </c>
      <c r="D11" s="32"/>
      <c r="G11" s="13"/>
    </row>
    <row r="12" spans="1:7" ht="14" customHeight="1" x14ac:dyDescent="0.45">
      <c r="A12" s="47" t="s">
        <v>178</v>
      </c>
      <c r="B12" s="48">
        <v>487183.66</v>
      </c>
      <c r="C12" s="49">
        <v>7</v>
      </c>
      <c r="D12" s="32"/>
    </row>
    <row r="13" spans="1:7" ht="15" customHeight="1" x14ac:dyDescent="0.45">
      <c r="A13" s="47" t="s">
        <v>179</v>
      </c>
      <c r="B13" s="48">
        <v>90988.33</v>
      </c>
      <c r="C13" s="49">
        <v>9</v>
      </c>
      <c r="D13" s="32"/>
    </row>
    <row r="14" spans="1:7" ht="17" customHeight="1" x14ac:dyDescent="0.45">
      <c r="A14" s="47" t="s">
        <v>180</v>
      </c>
      <c r="B14" s="48">
        <v>144360.95000000001</v>
      </c>
      <c r="C14" s="49">
        <v>1</v>
      </c>
      <c r="D14" s="32"/>
    </row>
    <row r="15" spans="1:7" ht="16.25" customHeight="1" x14ac:dyDescent="0.45">
      <c r="A15" s="47" t="s">
        <v>181</v>
      </c>
      <c r="B15" s="48">
        <v>437521.71</v>
      </c>
      <c r="C15" s="49">
        <v>25</v>
      </c>
      <c r="D15" s="32"/>
    </row>
    <row r="16" spans="1:7" ht="16.25" customHeight="1" x14ac:dyDescent="0.45">
      <c r="A16" s="47" t="s">
        <v>182</v>
      </c>
      <c r="B16" s="48">
        <v>513544.73</v>
      </c>
      <c r="C16" s="49">
        <v>25</v>
      </c>
      <c r="D16" s="32"/>
    </row>
    <row r="17" spans="1:4" x14ac:dyDescent="0.45">
      <c r="A17" s="47" t="s">
        <v>183</v>
      </c>
      <c r="B17" s="48">
        <v>870126.39</v>
      </c>
      <c r="C17" s="49">
        <v>20</v>
      </c>
      <c r="D17" s="32"/>
    </row>
    <row r="18" spans="1:4" ht="17.25" customHeight="1" x14ac:dyDescent="0.45">
      <c r="A18" s="47" t="s">
        <v>184</v>
      </c>
      <c r="B18" s="48">
        <v>47278.080000000002</v>
      </c>
      <c r="C18" s="49">
        <v>3</v>
      </c>
      <c r="D18" s="32"/>
    </row>
    <row r="19" spans="1:4" ht="18.600000000000001" customHeight="1" x14ac:dyDescent="0.45">
      <c r="A19" s="47" t="s">
        <v>185</v>
      </c>
      <c r="B19" s="48">
        <v>113262.32</v>
      </c>
      <c r="C19" s="49">
        <v>4</v>
      </c>
      <c r="D19" s="32"/>
    </row>
    <row r="20" spans="1:4" x14ac:dyDescent="0.45">
      <c r="A20" s="47" t="s">
        <v>186</v>
      </c>
      <c r="B20" s="48">
        <v>3553.5</v>
      </c>
      <c r="C20" s="49">
        <v>2</v>
      </c>
      <c r="D20" s="32"/>
    </row>
    <row r="21" spans="1:4" x14ac:dyDescent="0.45">
      <c r="A21" s="47" t="s">
        <v>187</v>
      </c>
      <c r="B21" s="48">
        <v>316568.46000000002</v>
      </c>
      <c r="C21" s="49">
        <v>11</v>
      </c>
      <c r="D21" s="32"/>
    </row>
    <row r="22" spans="1:4" x14ac:dyDescent="0.45">
      <c r="A22" s="47" t="s">
        <v>188</v>
      </c>
      <c r="B22" s="48">
        <v>71893.87</v>
      </c>
      <c r="C22" s="49">
        <v>5</v>
      </c>
      <c r="D22" s="32"/>
    </row>
    <row r="23" spans="1:4" x14ac:dyDescent="0.45">
      <c r="A23" s="47" t="s">
        <v>189</v>
      </c>
      <c r="B23" s="48">
        <v>15633.13</v>
      </c>
      <c r="C23" s="49">
        <v>3</v>
      </c>
      <c r="D23" s="32"/>
    </row>
    <row r="24" spans="1:4" x14ac:dyDescent="0.45">
      <c r="A24" s="47" t="s">
        <v>190</v>
      </c>
      <c r="B24" s="48">
        <v>137151.76999999999</v>
      </c>
      <c r="C24" s="49">
        <v>19</v>
      </c>
      <c r="D24" s="32"/>
    </row>
    <row r="25" spans="1:4" x14ac:dyDescent="0.45">
      <c r="A25" s="47" t="s">
        <v>191</v>
      </c>
      <c r="B25" s="48">
        <v>46604.84</v>
      </c>
      <c r="C25" s="49">
        <v>3</v>
      </c>
      <c r="D25" s="32"/>
    </row>
    <row r="26" spans="1:4" x14ac:dyDescent="0.45">
      <c r="A26" s="47" t="s">
        <v>192</v>
      </c>
      <c r="B26" s="48">
        <v>17622.23</v>
      </c>
      <c r="C26" s="49">
        <v>1</v>
      </c>
      <c r="D26" s="32"/>
    </row>
    <row r="27" spans="1:4" x14ac:dyDescent="0.45">
      <c r="A27" s="47" t="s">
        <v>193</v>
      </c>
      <c r="B27" s="48">
        <v>71292</v>
      </c>
      <c r="C27" s="49">
        <v>9</v>
      </c>
      <c r="D27" s="32"/>
    </row>
    <row r="28" spans="1:4" x14ac:dyDescent="0.45">
      <c r="A28" s="47" t="s">
        <v>194</v>
      </c>
      <c r="B28" s="48">
        <v>1432316.18</v>
      </c>
      <c r="C28" s="49">
        <v>56</v>
      </c>
      <c r="D28" s="32"/>
    </row>
    <row r="29" spans="1:4" x14ac:dyDescent="0.45">
      <c r="A29" s="47" t="s">
        <v>195</v>
      </c>
      <c r="B29" s="48">
        <v>641224.15</v>
      </c>
      <c r="C29" s="49">
        <v>55</v>
      </c>
      <c r="D29" s="32"/>
    </row>
    <row r="30" spans="1:4" x14ac:dyDescent="0.45">
      <c r="A30" s="47" t="s">
        <v>196</v>
      </c>
      <c r="B30" s="48">
        <v>1217962.3500000001</v>
      </c>
      <c r="C30" s="49">
        <v>53</v>
      </c>
      <c r="D30" s="32"/>
    </row>
    <row r="31" spans="1:4" x14ac:dyDescent="0.45">
      <c r="A31" s="47" t="s">
        <v>197</v>
      </c>
      <c r="B31" s="48">
        <v>66166.929999999993</v>
      </c>
      <c r="C31" s="49">
        <v>6</v>
      </c>
      <c r="D31" s="32"/>
    </row>
    <row r="32" spans="1:4" ht="15.75" customHeight="1" x14ac:dyDescent="0.45">
      <c r="A32" s="47" t="s">
        <v>198</v>
      </c>
      <c r="B32" s="48">
        <v>34468.93</v>
      </c>
      <c r="C32" s="49">
        <v>2</v>
      </c>
      <c r="D32" s="32"/>
    </row>
    <row r="33" spans="1:4" x14ac:dyDescent="0.45">
      <c r="A33" s="47" t="s">
        <v>199</v>
      </c>
      <c r="B33" s="48">
        <v>1471308.81</v>
      </c>
      <c r="C33" s="49">
        <v>71</v>
      </c>
      <c r="D33" s="32"/>
    </row>
    <row r="34" spans="1:4" ht="28.5" x14ac:dyDescent="0.45">
      <c r="A34" s="47" t="s">
        <v>200</v>
      </c>
      <c r="B34" s="48">
        <v>288014.71000000002</v>
      </c>
      <c r="C34" s="49">
        <v>21</v>
      </c>
      <c r="D34" s="32"/>
    </row>
    <row r="35" spans="1:4" ht="13.5" customHeight="1" x14ac:dyDescent="0.45">
      <c r="A35" s="47" t="s">
        <v>201</v>
      </c>
      <c r="B35" s="48">
        <v>130439.34</v>
      </c>
      <c r="C35" s="49">
        <v>12</v>
      </c>
      <c r="D35" s="32"/>
    </row>
    <row r="36" spans="1:4" x14ac:dyDescent="0.45">
      <c r="A36" s="47" t="s">
        <v>202</v>
      </c>
      <c r="B36" s="48">
        <v>54533.93</v>
      </c>
      <c r="C36" s="49">
        <v>1</v>
      </c>
      <c r="D36" s="32"/>
    </row>
    <row r="37" spans="1:4" x14ac:dyDescent="0.45">
      <c r="A37" s="47" t="s">
        <v>203</v>
      </c>
      <c r="B37" s="48">
        <v>22435.200000000001</v>
      </c>
      <c r="C37" s="49">
        <v>2</v>
      </c>
      <c r="D37" s="32"/>
    </row>
    <row r="38" spans="1:4" ht="12.75" customHeight="1" x14ac:dyDescent="0.45">
      <c r="A38" s="47" t="s">
        <v>204</v>
      </c>
      <c r="B38" s="48">
        <v>181816.87</v>
      </c>
      <c r="C38" s="49">
        <v>23</v>
      </c>
      <c r="D38" s="32"/>
    </row>
    <row r="39" spans="1:4" x14ac:dyDescent="0.45">
      <c r="A39" s="47" t="s">
        <v>205</v>
      </c>
      <c r="B39" s="48">
        <v>149479.12</v>
      </c>
      <c r="C39" s="49">
        <v>10</v>
      </c>
      <c r="D39" s="32"/>
    </row>
    <row r="40" spans="1:4" ht="15" customHeight="1" x14ac:dyDescent="0.45">
      <c r="A40" s="47" t="s">
        <v>206</v>
      </c>
      <c r="B40" s="48">
        <v>504.13</v>
      </c>
      <c r="C40" s="49">
        <v>1</v>
      </c>
      <c r="D40" s="32"/>
    </row>
    <row r="41" spans="1:4" ht="16.5" customHeight="1" x14ac:dyDescent="0.45">
      <c r="A41" s="47" t="s">
        <v>207</v>
      </c>
      <c r="B41" s="48">
        <v>114767</v>
      </c>
      <c r="C41" s="49">
        <v>11</v>
      </c>
      <c r="D41" s="32"/>
    </row>
    <row r="42" spans="1:4" ht="17.25" customHeight="1" x14ac:dyDescent="0.45">
      <c r="A42" s="47" t="s">
        <v>208</v>
      </c>
      <c r="B42" s="48">
        <v>61295.89</v>
      </c>
      <c r="C42" s="49">
        <v>14</v>
      </c>
      <c r="D42" s="32"/>
    </row>
    <row r="43" spans="1:4" ht="13.5" customHeight="1" x14ac:dyDescent="0.45">
      <c r="A43" s="47" t="s">
        <v>209</v>
      </c>
      <c r="B43" s="48">
        <v>184233.99</v>
      </c>
      <c r="C43" s="49">
        <v>17</v>
      </c>
      <c r="D43" s="32"/>
    </row>
    <row r="44" spans="1:4" x14ac:dyDescent="0.45">
      <c r="A44" s="47" t="s">
        <v>210</v>
      </c>
      <c r="B44" s="48">
        <v>278739.5</v>
      </c>
      <c r="C44" s="49">
        <v>20</v>
      </c>
      <c r="D44" s="32"/>
    </row>
    <row r="45" spans="1:4" x14ac:dyDescent="0.45">
      <c r="A45" s="47" t="s">
        <v>211</v>
      </c>
      <c r="B45" s="48">
        <v>42333.71</v>
      </c>
      <c r="C45" s="49">
        <v>7</v>
      </c>
      <c r="D45" s="32"/>
    </row>
    <row r="46" spans="1:4" x14ac:dyDescent="0.45">
      <c r="A46" s="47" t="s">
        <v>212</v>
      </c>
      <c r="B46" s="48">
        <v>339352.57</v>
      </c>
      <c r="C46" s="49">
        <v>37</v>
      </c>
      <c r="D46" s="32"/>
    </row>
    <row r="47" spans="1:4" x14ac:dyDescent="0.45">
      <c r="A47" s="47" t="s">
        <v>213</v>
      </c>
      <c r="B47" s="48">
        <v>177535.41</v>
      </c>
      <c r="C47" s="49">
        <v>11</v>
      </c>
      <c r="D47" s="32"/>
    </row>
    <row r="48" spans="1:4" x14ac:dyDescent="0.45">
      <c r="A48" s="47" t="s">
        <v>214</v>
      </c>
      <c r="B48" s="48">
        <v>238222.3</v>
      </c>
      <c r="C48" s="49">
        <v>2</v>
      </c>
      <c r="D48" s="32"/>
    </row>
    <row r="49" spans="1:9" x14ac:dyDescent="0.45">
      <c r="A49" s="47" t="s">
        <v>215</v>
      </c>
      <c r="B49" s="48">
        <v>85108.22</v>
      </c>
      <c r="C49" s="49">
        <v>7</v>
      </c>
      <c r="D49" s="32"/>
    </row>
    <row r="50" spans="1:9" x14ac:dyDescent="0.45">
      <c r="A50" s="47" t="s">
        <v>216</v>
      </c>
      <c r="B50" s="48">
        <v>418028.65</v>
      </c>
      <c r="C50" s="49">
        <v>69</v>
      </c>
      <c r="D50" s="32"/>
    </row>
    <row r="51" spans="1:9" x14ac:dyDescent="0.45">
      <c r="A51" s="47" t="s">
        <v>217</v>
      </c>
      <c r="B51" s="48">
        <v>739009.34</v>
      </c>
      <c r="C51" s="49">
        <v>34</v>
      </c>
      <c r="D51" s="32"/>
    </row>
    <row r="52" spans="1:9" x14ac:dyDescent="0.45">
      <c r="A52" s="47" t="s">
        <v>218</v>
      </c>
      <c r="B52" s="48">
        <v>60980</v>
      </c>
      <c r="C52" s="49">
        <v>2</v>
      </c>
      <c r="D52" s="32"/>
    </row>
    <row r="53" spans="1:9" x14ac:dyDescent="0.45">
      <c r="A53" s="47" t="s">
        <v>219</v>
      </c>
      <c r="B53" s="48">
        <v>612278.18999999994</v>
      </c>
      <c r="C53" s="49">
        <v>34</v>
      </c>
      <c r="D53" s="32"/>
    </row>
    <row r="54" spans="1:9" x14ac:dyDescent="0.45">
      <c r="A54" s="47" t="s">
        <v>220</v>
      </c>
      <c r="B54" s="48">
        <v>36026.629999999997</v>
      </c>
      <c r="C54" s="49">
        <v>7</v>
      </c>
      <c r="D54" s="32"/>
    </row>
    <row r="55" spans="1:9" x14ac:dyDescent="0.45">
      <c r="A55" s="47" t="s">
        <v>221</v>
      </c>
      <c r="B55" s="48">
        <v>128459.61</v>
      </c>
      <c r="C55" s="49">
        <v>17</v>
      </c>
      <c r="D55" s="32"/>
    </row>
    <row r="56" spans="1:9" x14ac:dyDescent="0.45">
      <c r="A56" s="47" t="s">
        <v>222</v>
      </c>
      <c r="B56" s="48">
        <v>317624.52</v>
      </c>
      <c r="C56" s="49">
        <v>29</v>
      </c>
      <c r="D56" s="32"/>
    </row>
    <row r="57" spans="1:9" ht="13.5" customHeight="1" x14ac:dyDescent="0.45">
      <c r="A57" s="47" t="s">
        <v>223</v>
      </c>
      <c r="B57" s="48">
        <v>858.04</v>
      </c>
      <c r="C57" s="49">
        <v>1</v>
      </c>
      <c r="D57" s="32"/>
    </row>
    <row r="58" spans="1:9" ht="15" customHeight="1" x14ac:dyDescent="0.45">
      <c r="A58" s="40" t="s">
        <v>224</v>
      </c>
      <c r="B58" s="41">
        <f>SUM(B5:B57)</f>
        <v>13736099.440000001</v>
      </c>
      <c r="C58" s="42">
        <f>SUM(C5:C57)</f>
        <v>856</v>
      </c>
    </row>
    <row r="59" spans="1:9" x14ac:dyDescent="0.45">
      <c r="A59" s="39"/>
      <c r="B59" s="43"/>
      <c r="D59" s="169"/>
      <c r="E59" s="170"/>
      <c r="F59" s="37"/>
      <c r="G59" s="170"/>
      <c r="H59" s="170"/>
      <c r="I59" s="170"/>
    </row>
    <row r="60" spans="1:9" x14ac:dyDescent="0.45">
      <c r="D60" s="169"/>
      <c r="E60" s="170"/>
      <c r="F60" s="170"/>
      <c r="G60" s="170"/>
      <c r="H60" s="170"/>
      <c r="I60" s="170"/>
    </row>
    <row r="61" spans="1:9" x14ac:dyDescent="0.45">
      <c r="D61" s="169"/>
      <c r="E61" s="170"/>
      <c r="F61" s="170"/>
      <c r="G61" s="170"/>
      <c r="H61" s="170"/>
      <c r="I61" s="170"/>
    </row>
    <row r="63" spans="1:9" x14ac:dyDescent="0.45">
      <c r="A63" t="s">
        <v>44</v>
      </c>
    </row>
    <row r="64" spans="1:9" ht="21" x14ac:dyDescent="0.45">
      <c r="A64" s="211" t="s">
        <v>225</v>
      </c>
      <c r="B64" s="211"/>
      <c r="C64" s="211"/>
      <c r="D64" s="211"/>
    </row>
    <row r="66" spans="1:4" s="17" customFormat="1" ht="18.75" customHeight="1" x14ac:dyDescent="0.45">
      <c r="A66" s="168" t="s">
        <v>226</v>
      </c>
      <c r="B66" s="168"/>
      <c r="C66" s="168"/>
      <c r="D66" s="168"/>
    </row>
    <row r="67" spans="1:4" s="17" customFormat="1" ht="27.75" customHeight="1" x14ac:dyDescent="0.45">
      <c r="A67" s="195" t="s">
        <v>227</v>
      </c>
      <c r="B67" s="195"/>
      <c r="C67" s="195"/>
      <c r="D67" s="195"/>
    </row>
    <row r="68" spans="1:4" ht="14.25" customHeight="1" x14ac:dyDescent="0.45">
      <c r="A68" s="167"/>
      <c r="B68" s="167"/>
      <c r="C68" s="167"/>
      <c r="D68" s="167"/>
    </row>
    <row r="69" spans="1:4" x14ac:dyDescent="0.45">
      <c r="A69" s="14" t="s">
        <v>228</v>
      </c>
    </row>
    <row r="70" spans="1:4" ht="33.75" customHeight="1" x14ac:dyDescent="0.45">
      <c r="A70" s="195" t="s">
        <v>229</v>
      </c>
      <c r="B70" s="195"/>
      <c r="C70" s="195"/>
      <c r="D70" s="195"/>
    </row>
    <row r="71" spans="1:4" x14ac:dyDescent="0.45">
      <c r="A71" t="s">
        <v>230</v>
      </c>
    </row>
  </sheetData>
  <mergeCells count="4">
    <mergeCell ref="A1:D1"/>
    <mergeCell ref="A64:D64"/>
    <mergeCell ref="A67:D67"/>
    <mergeCell ref="A70:D70"/>
  </mergeCells>
  <printOptions horizontalCentered="1"/>
  <pageMargins left="0.25" right="0.25" top="0.25" bottom="0.25" header="0.3" footer="0.3"/>
  <pageSetup scale="76" orientation="portrait" r:id="rId1"/>
  <rowBreaks count="1" manualBreakCount="1">
    <brk id="62" max="16383" man="1"/>
  </rowBreaks>
  <colBreaks count="1" manualBreakCount="1">
    <brk id="4"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121767A3F8084C9CEC5B427792E580" ma:contentTypeVersion="6" ma:contentTypeDescription="Create a new document." ma:contentTypeScope="" ma:versionID="18d992c4aaa4e8639f09369971f7e56c">
  <xsd:schema xmlns:xsd="http://www.w3.org/2001/XMLSchema" xmlns:xs="http://www.w3.org/2001/XMLSchema" xmlns:p="http://schemas.microsoft.com/office/2006/metadata/properties" xmlns:ns2="c39a1717-be16-4418-9ea4-62592be59ae1" xmlns:ns3="6c4d73e9-b86c-4bb6-b761-e67ec6ef523b" targetNamespace="http://schemas.microsoft.com/office/2006/metadata/properties" ma:root="true" ma:fieldsID="6d550543e0605c6366b727fc0f6b6036" ns2:_="" ns3:_="">
    <xsd:import namespace="c39a1717-be16-4418-9ea4-62592be59ae1"/>
    <xsd:import namespace="6c4d73e9-b86c-4bb6-b761-e67ec6ef523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9a1717-be16-4418-9ea4-62592be59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c4d73e9-b86c-4bb6-b761-e67ec6ef523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1D7E12F-78D3-4A0B-8733-175D82F3E5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9a1717-be16-4418-9ea4-62592be59ae1"/>
    <ds:schemaRef ds:uri="6c4d73e9-b86c-4bb6-b761-e67ec6ef523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2CAB882-7E14-41A1-94BB-6E1135295BC3}">
  <ds:schemaRefs>
    <ds:schemaRef ds:uri="http://schemas.microsoft.com/sharepoint/v3/contenttype/forms"/>
  </ds:schemaRefs>
</ds:datastoreItem>
</file>

<file path=customXml/itemProps3.xml><?xml version="1.0" encoding="utf-8"?>
<ds:datastoreItem xmlns:ds="http://schemas.openxmlformats.org/officeDocument/2006/customXml" ds:itemID="{7D776083-3BC6-4A07-851F-8BE4C391A038}">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Loans Approved FY21 Q4</vt:lpstr>
      <vt:lpstr>Print Instructions</vt:lpstr>
      <vt:lpstr>Loans Approved</vt:lpstr>
      <vt:lpstr>Exceptions</vt:lpstr>
      <vt:lpstr>Delinquency Overview</vt:lpstr>
      <vt:lpstr>Inactive Loans</vt:lpstr>
      <vt:lpstr>Write-offs &amp; 120+ days delinq. </vt:lpstr>
      <vt:lpstr>Loan Portfolio Overview</vt:lpstr>
      <vt:lpstr>'Loans Approved FY21 Q4'!Print_Area</vt:lpstr>
      <vt:lpstr>'Write-offs &amp; 120+ days delinq. '!Print_Area</vt:lpstr>
      <vt:lpstr>'Loan Portfolio Overview'!Print_Titles</vt:lpstr>
      <vt:lpstr>'Write-offs &amp; 120+ days delinq. '!Print_Titles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Heather Starzynski</dc:creator>
  <cp:keywords/>
  <dc:description/>
  <cp:lastModifiedBy>Jennifer Yakunovich</cp:lastModifiedBy>
  <cp:revision/>
  <cp:lastPrinted>2022-02-13T22:17:01Z</cp:lastPrinted>
  <dcterms:created xsi:type="dcterms:W3CDTF">2021-12-02T17:25:48Z</dcterms:created>
  <dcterms:modified xsi:type="dcterms:W3CDTF">2022-03-06T02:01:43Z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0x0101003D121767A3F8084C9CEC5B427792E580</vt:lpwstr>
  </property>
</Properties>
</file>