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https://nwwvt.sharepoint.com/sites/LeadershipTeam/Shared Documents/General/LINES OF BUSINESS &amp; PROGRAMS/LENDING/Loan Committee/Loan Committee Meetings/2022/"/>
    </mc:Choice>
  </mc:AlternateContent>
  <xr:revisionPtr revIDLastSave="1799" documentId="8_{4B7FDDA6-B5CA-4296-B9B4-213E9F974EFF}" xr6:coauthVersionLast="47" xr6:coauthVersionMax="47" xr10:uidLastSave="{7104A6C7-1B48-40F6-821C-1D79648F3C2D}"/>
  <bookViews>
    <workbookView xWindow="-120" yWindow="-120" windowWidth="29040" windowHeight="15840" xr2:uid="{B8CBAF6E-76A2-4106-8112-D6DED20EC823}"/>
  </bookViews>
  <sheets>
    <sheet name="Loans Approved FY21 Q4" sheetId="8" r:id="rId1"/>
    <sheet name="Loans Approved - FY22" sheetId="1" r:id="rId2"/>
    <sheet name="Exceptions" sheetId="7" r:id="rId3"/>
    <sheet name="Delinquency Overview" sheetId="3" r:id="rId4"/>
    <sheet name="Write-offs (120 days del)" sheetId="4" r:id="rId5"/>
    <sheet name="Loan Portfolio Overview" sheetId="5" r:id="rId6"/>
  </sheets>
  <definedNames>
    <definedName name="_xlnm.Print_Area" localSheetId="0">'Loans Approved FY21 Q4'!$A$1:$C$28</definedName>
    <definedName name="_xlnm.Print_Area" localSheetId="4">'Write-offs (120 days del)'!$A$1:$J$34</definedName>
    <definedName name="_xlnm.Print_Titles" localSheetId="5">'Loan Portfolio Overview'!$4:$4</definedName>
    <definedName name="_xlnm.Print_Titles" localSheetId="4">'Write-offs (120 days del)'!$8:$8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4" i="3" l="1"/>
  <c r="E23" i="3"/>
  <c r="E22" i="3"/>
  <c r="C26" i="3" s="1"/>
  <c r="C21" i="3"/>
  <c r="D21" i="3"/>
  <c r="B21" i="3"/>
  <c r="E20" i="3"/>
  <c r="E19" i="3"/>
  <c r="E18" i="3"/>
  <c r="E17" i="3"/>
  <c r="B27" i="3" s="1"/>
  <c r="C58" i="5"/>
  <c r="B58" i="5"/>
  <c r="B9" i="1"/>
  <c r="B20" i="1"/>
  <c r="B15" i="1"/>
  <c r="B23" i="1"/>
  <c r="D30" i="4"/>
  <c r="B14" i="3" l="1"/>
  <c r="D27" i="3"/>
  <c r="C27" i="3"/>
  <c r="B26" i="3"/>
  <c r="D26" i="3"/>
  <c r="E21" i="3"/>
  <c r="B25" i="1"/>
</calcChain>
</file>

<file path=xl/sharedStrings.xml><?xml version="1.0" encoding="utf-8"?>
<sst xmlns="http://schemas.openxmlformats.org/spreadsheetml/2006/main" count="241" uniqueCount="190">
  <si>
    <t>NWWVT Loans Approved</t>
  </si>
  <si>
    <t>Amount</t>
  </si>
  <si>
    <t>Project Description</t>
  </si>
  <si>
    <t>Energy</t>
  </si>
  <si>
    <t>#2021130 AW</t>
  </si>
  <si>
    <t xml:space="preserve">Installation of a new boiler. </t>
  </si>
  <si>
    <t>Total:</t>
  </si>
  <si>
    <t xml:space="preserve"> </t>
  </si>
  <si>
    <t xml:space="preserve">DPA (Down Payment Assistance) </t>
  </si>
  <si>
    <t>Down payment to purchase home.</t>
  </si>
  <si>
    <t xml:space="preserve">Down payment to purchase home. </t>
  </si>
  <si>
    <t>Home Repair</t>
  </si>
  <si>
    <t xml:space="preserve">First Mortgage </t>
  </si>
  <si>
    <t>TOTAL - ALL LOANS:</t>
  </si>
  <si>
    <t>Exceptions</t>
  </si>
  <si>
    <t>Loan #</t>
  </si>
  <si>
    <t xml:space="preserve">Exception </t>
  </si>
  <si>
    <t>1008 Transmittal</t>
  </si>
  <si>
    <r>
      <rPr>
        <b/>
        <sz val="11"/>
        <color theme="1"/>
        <rFont val="Calibri"/>
        <family val="2"/>
        <scheme val="minor"/>
      </rPr>
      <t xml:space="preserve">Loan Policy: </t>
    </r>
    <r>
      <rPr>
        <sz val="11"/>
        <color theme="1"/>
        <rFont val="Calibri"/>
        <family val="2"/>
        <scheme val="minor"/>
      </rPr>
      <t>A loan shall be deemed delinquent and collection efforts initiated by the Loan Servicing Manager in accordance with the below schedule of recommended actions. NWWVT will be sensitive to particular circumstances which indicate when some cases are handled differently from the timeline recommended. The Loan Committee will be consulted of such exceptions, and courses of action will be thoroughly documented and placed in the borrowers file.</t>
    </r>
  </si>
  <si>
    <t>Process:</t>
  </si>
  <si>
    <t>15 + Days</t>
  </si>
  <si>
    <t xml:space="preserve"> Letter/Phone call by staff</t>
  </si>
  <si>
    <t>30-45 Days</t>
  </si>
  <si>
    <t xml:space="preserve">Default letter sent  </t>
  </si>
  <si>
    <t xml:space="preserve">60+ Days </t>
  </si>
  <si>
    <t>Demand letter sent/ Payment demand is made with the awareness of the lien position.</t>
  </si>
  <si>
    <t xml:space="preserve">90+ Days </t>
  </si>
  <si>
    <t xml:space="preserve">Loans put on non-accrual </t>
  </si>
  <si>
    <t xml:space="preserve">120+ Days </t>
  </si>
  <si>
    <t>Seek approval from Loan Committee to foreclose, rewrite or write off. (See write-offs tab)</t>
  </si>
  <si>
    <t xml:space="preserve">Range of Days </t>
  </si>
  <si>
    <t xml:space="preserve">30 - 59 Days </t>
  </si>
  <si>
    <t xml:space="preserve">60 - 89  Days </t>
  </si>
  <si>
    <t xml:space="preserve">Total </t>
  </si>
  <si>
    <t>Definitions</t>
  </si>
  <si>
    <t xml:space="preserve">Number of Accounts </t>
  </si>
  <si>
    <t># of loans delinquent</t>
  </si>
  <si>
    <t xml:space="preserve">Late Charge Due </t>
  </si>
  <si>
    <t>Interest Due</t>
  </si>
  <si>
    <t>Principal Due</t>
  </si>
  <si>
    <t>Total Amount Due</t>
  </si>
  <si>
    <t>Balances Due</t>
  </si>
  <si>
    <t xml:space="preserve">Suspense/Partial Balance </t>
  </si>
  <si>
    <t>Total amount due is the "over due" amount and the balance due is a total of the loans current balance.</t>
  </si>
  <si>
    <t xml:space="preserve">Impound Balance </t>
  </si>
  <si>
    <t>Percent Delinquent ($)</t>
  </si>
  <si>
    <t>Percent Delinquent (#)</t>
  </si>
  <si>
    <t>Loan Delinquency 120+ Days Past Due:  NWWVT Watch List</t>
  </si>
  <si>
    <t>Loan Number</t>
  </si>
  <si>
    <t>Days Late</t>
  </si>
  <si>
    <t xml:space="preserve">Amount delinquent </t>
  </si>
  <si>
    <t xml:space="preserve">Balance Due </t>
  </si>
  <si>
    <t>Loan Closed</t>
  </si>
  <si>
    <t>Lien Position</t>
  </si>
  <si>
    <t>Story</t>
  </si>
  <si>
    <t xml:space="preserve">Credit Score </t>
  </si>
  <si>
    <t>Recommendation</t>
  </si>
  <si>
    <t>#2016235 WM</t>
  </si>
  <si>
    <t>N/A</t>
  </si>
  <si>
    <t>Write-Off</t>
  </si>
  <si>
    <t>B</t>
  </si>
  <si>
    <t xml:space="preserve">#STM-L644 DT </t>
  </si>
  <si>
    <t>First</t>
  </si>
  <si>
    <t>C</t>
  </si>
  <si>
    <t>#2020033 MM</t>
  </si>
  <si>
    <t>Second</t>
  </si>
  <si>
    <t>#2019059 MT</t>
  </si>
  <si>
    <t>A</t>
  </si>
  <si>
    <t>#1361 RG &amp; LG</t>
  </si>
  <si>
    <t>546/536</t>
  </si>
  <si>
    <t>#1479 AR &amp; RR</t>
  </si>
  <si>
    <r>
      <rPr>
        <b/>
        <sz val="11"/>
        <color theme="1"/>
        <rFont val="Calibri"/>
        <family val="2"/>
        <scheme val="minor"/>
      </rPr>
      <t>Energy loan unsecured</t>
    </r>
    <r>
      <rPr>
        <sz val="11"/>
        <color theme="1"/>
        <rFont val="Calibri"/>
        <family val="2"/>
        <scheme val="minor"/>
      </rPr>
      <t xml:space="preserve">. Original loan amount of $3,275. made payments totaling $2,030. then filed bankruptcy. </t>
    </r>
  </si>
  <si>
    <t>#1634 DM &amp; HM</t>
  </si>
  <si>
    <r>
      <rPr>
        <b/>
        <sz val="11"/>
        <color theme="1"/>
        <rFont val="Calibri"/>
        <family val="2"/>
        <scheme val="minor"/>
      </rPr>
      <t>Energy Loan unsecured.</t>
    </r>
    <r>
      <rPr>
        <sz val="11"/>
        <color theme="1"/>
        <rFont val="Calibri"/>
        <family val="2"/>
        <scheme val="minor"/>
      </rPr>
      <t xml:space="preserve"> Original loan amount of $10,000 made payments totaling $4,526.75 then filed bankruptcy.</t>
    </r>
  </si>
  <si>
    <t>#167 RM &amp; SM</t>
  </si>
  <si>
    <t>Third</t>
  </si>
  <si>
    <r>
      <rPr>
        <b/>
        <sz val="11"/>
        <color theme="1"/>
        <rFont val="Calibri"/>
        <family val="2"/>
        <scheme val="minor"/>
      </rPr>
      <t>Home Repair Loan.</t>
    </r>
    <r>
      <rPr>
        <sz val="11"/>
        <color theme="1"/>
        <rFont val="Calibri"/>
        <family val="2"/>
        <scheme val="minor"/>
      </rPr>
      <t xml:space="preserve"> Original loan amount of $2,427 made payments totaling $1,377.60 then filed bankruptcy.</t>
    </r>
  </si>
  <si>
    <t>#2017257 DP</t>
  </si>
  <si>
    <r>
      <rPr>
        <b/>
        <sz val="11"/>
        <color theme="1"/>
        <rFont val="Calibri"/>
        <family val="2"/>
        <scheme val="minor"/>
      </rPr>
      <t>DPA Loan</t>
    </r>
    <r>
      <rPr>
        <sz val="11"/>
        <color theme="1"/>
        <rFont val="Calibri"/>
        <family val="2"/>
        <scheme val="minor"/>
      </rPr>
      <t xml:space="preserve"> Original loan amount of $25,000 made payments totaling $8,361.67 then filed bankruptcy. </t>
    </r>
  </si>
  <si>
    <t>#2017244 KD</t>
  </si>
  <si>
    <r>
      <rPr>
        <b/>
        <sz val="11"/>
        <color theme="1"/>
        <rFont val="Calibri"/>
        <family val="2"/>
        <scheme val="minor"/>
      </rPr>
      <t xml:space="preserve">Energy Loan unsecured. </t>
    </r>
    <r>
      <rPr>
        <sz val="11"/>
        <color theme="1"/>
        <rFont val="Calibri"/>
        <family val="2"/>
        <scheme val="minor"/>
      </rPr>
      <t xml:space="preserve">Original loan amount of $35,355., made payments totaling $12,401. then filed bankruptcy. </t>
    </r>
  </si>
  <si>
    <t>Total of write-offs</t>
  </si>
  <si>
    <t>NWWVT Loan Portfolio Overview</t>
  </si>
  <si>
    <t xml:space="preserve"> Investor </t>
  </si>
  <si>
    <t xml:space="preserve"># of Loans </t>
  </si>
  <si>
    <t>2010 Department of Energy 2010 over 80</t>
  </si>
  <si>
    <t>2013 SS-2010-WR-00002 VCDP</t>
  </si>
  <si>
    <t xml:space="preserve">Loan Pool Heritage Family Federal Credit Union </t>
  </si>
  <si>
    <t xml:space="preserve">Loan Pool Nantional Bank of Middlebury </t>
  </si>
  <si>
    <t xml:space="preserve">Loan Pool Bar Harbor Bank </t>
  </si>
  <si>
    <t>999 Mobile Home Park Terrace Hill</t>
  </si>
  <si>
    <t xml:space="preserve">BAMERC Bank of America </t>
  </si>
  <si>
    <t>BRANDN Town of Brandon VCDP</t>
  </si>
  <si>
    <t xml:space="preserve">CDEF Energy Clean </t>
  </si>
  <si>
    <t xml:space="preserve">CDF121 CDFI rapid Response </t>
  </si>
  <si>
    <t xml:space="preserve">CDFI 9 Community Development </t>
  </si>
  <si>
    <t xml:space="preserve">CDFI Communtity Development </t>
  </si>
  <si>
    <t xml:space="preserve">CDFI Institution Recovery </t>
  </si>
  <si>
    <t xml:space="preserve">CHNSF Loan Pool Peoples United Bank </t>
  </si>
  <si>
    <t xml:space="preserve">CSRB Peoples United Bank </t>
  </si>
  <si>
    <t xml:space="preserve">DOE 2010 Department of Energy </t>
  </si>
  <si>
    <t xml:space="preserve">DPA20 Down Payment Assistance </t>
  </si>
  <si>
    <t xml:space="preserve">DPS Department Public Service </t>
  </si>
  <si>
    <t>DPSNHS DPS-NHS</t>
  </si>
  <si>
    <t xml:space="preserve">DPS -ST DPS State Treasurer </t>
  </si>
  <si>
    <t xml:space="preserve">FACTOR Loan Pool Bershire Bank </t>
  </si>
  <si>
    <t xml:space="preserve">HSLV Heat Saver Loan </t>
  </si>
  <si>
    <t xml:space="preserve">HTRC Housing Trust </t>
  </si>
  <si>
    <t xml:space="preserve">LLC-0 LLC Other </t>
  </si>
  <si>
    <t xml:space="preserve">LLC-T LLC Treasury </t>
  </si>
  <si>
    <t xml:space="preserve">LLC TD LLC TD DPA </t>
  </si>
  <si>
    <t>LLC BA Bank of America LLC</t>
  </si>
  <si>
    <t xml:space="preserve">NBM-15 National Bank of Middlebury </t>
  </si>
  <si>
    <t xml:space="preserve">NHS Rutland West NHS </t>
  </si>
  <si>
    <t xml:space="preserve">NRC Revolving Loan Capital Grants NeighborWorks America </t>
  </si>
  <si>
    <t>NW 80 Energy - NeighborWorks Over 80</t>
  </si>
  <si>
    <t xml:space="preserve">NW RB NWWVT Benn Rehab </t>
  </si>
  <si>
    <t>NW 120 Energy Loans Under 120</t>
  </si>
  <si>
    <t>NWA RB Rehab NeighborWorks America</t>
  </si>
  <si>
    <t xml:space="preserve">NWA-C NeigborWorks America </t>
  </si>
  <si>
    <t>RRMC Rutland Regional Medical Center</t>
  </si>
  <si>
    <t xml:space="preserve">SFAP Conservation Board VT Housing </t>
  </si>
  <si>
    <t>SS2014 SS2004 West Rutland VCDP 00002</t>
  </si>
  <si>
    <t>SS2017 VCDP SS2017-West Rutland -00002</t>
  </si>
  <si>
    <t>SSI-08 SS-I-WR-00002 VCDP</t>
  </si>
  <si>
    <t>ST 120 State of Vermont</t>
  </si>
  <si>
    <t xml:space="preserve">ST DPA State of Vermont </t>
  </si>
  <si>
    <t>ST-LN State of Vermont Landlord</t>
  </si>
  <si>
    <t xml:space="preserve">ST REH State of Vermont </t>
  </si>
  <si>
    <t>ST VT State of Vermont Treasurer</t>
  </si>
  <si>
    <t>TD DPA TD Bank</t>
  </si>
  <si>
    <t>TD 22 TD Bank</t>
  </si>
  <si>
    <t xml:space="preserve">VCDP 2 - 2nd Generation VT </t>
  </si>
  <si>
    <t>VCDP 3 Tri County Grant VCDP</t>
  </si>
  <si>
    <t xml:space="preserve">VSAVER Energy Saving Program </t>
  </si>
  <si>
    <t xml:space="preserve">WD-NHS Funds Woodstove Program </t>
  </si>
  <si>
    <t xml:space="preserve">Loan Portfolio Principal Balance  Total </t>
  </si>
  <si>
    <t xml:space="preserve">Risk Rating Overview </t>
  </si>
  <si>
    <t>VCDP VT Community Development Program</t>
  </si>
  <si>
    <t xml:space="preserve">SS2019 Home Repair Program NWWVT Grant </t>
  </si>
  <si>
    <t>Current Principal Balance of Loans coming from Investor</t>
  </si>
  <si>
    <t>Loan Program Type
(FORTHCOMING)</t>
  </si>
  <si>
    <t>Last Updated: 01/11/2022</t>
  </si>
  <si>
    <t>#2021111 JS</t>
  </si>
  <si>
    <t xml:space="preserve">Solar </t>
  </si>
  <si>
    <t>#2021116 JD</t>
  </si>
  <si>
    <t>Weatherization (Insulation)</t>
  </si>
  <si>
    <t>#2021124 KC</t>
  </si>
  <si>
    <t>Insulating basement and kitchen wall</t>
  </si>
  <si>
    <t>#2021097 GH</t>
  </si>
  <si>
    <t>#2021103 KG</t>
  </si>
  <si>
    <t>#2021104 SH</t>
  </si>
  <si>
    <t>#2021107 JK</t>
  </si>
  <si>
    <t>#2021115 BF</t>
  </si>
  <si>
    <t>#2021117 DT</t>
  </si>
  <si>
    <t>#2021045 EB</t>
  </si>
  <si>
    <t xml:space="preserve">New roof, repair deck stairs, new appliances. </t>
  </si>
  <si>
    <t>#2021086 SC</t>
  </si>
  <si>
    <t>New roof, front door, windows, electrical work.</t>
  </si>
  <si>
    <t>#2021057 AC</t>
  </si>
  <si>
    <t>Repair skylights, flashing, subfloor in bathroom.</t>
  </si>
  <si>
    <t>#2021092 CD</t>
  </si>
  <si>
    <t>Roof repairs, sump pump, electrical work, new stove.</t>
  </si>
  <si>
    <t>#2021082 JB</t>
  </si>
  <si>
    <t>Purchase new home.</t>
  </si>
  <si>
    <t>NOTE: TRANSMITTAL SHEETS WILL BE BATCHED, PDF'd &amp; ATTACHED TO EMAIL TO LOAN COMMITTEE.</t>
  </si>
  <si>
    <t xml:space="preserve">This is the partial payment made by the customer which is held until a full payment is rec'd. </t>
  </si>
  <si>
    <t xml:space="preserve">Negative number indicates this is the amount owed to NWWVT for taxes and insurance paid on behalf of customer which would otherwise be delinquent. </t>
  </si>
  <si>
    <t>Formula Driven Cells</t>
  </si>
  <si>
    <t>This is the % of bracket balance due as a % of the total balance due.</t>
  </si>
  <si>
    <t xml:space="preserve">5% of principal and interest loan payment, due after 15 days late. </t>
  </si>
  <si>
    <t>This is the % of bracket # of delinquent loans as a % of the total # of deliquent loans.</t>
  </si>
  <si>
    <r>
      <t xml:space="preserve">90 </t>
    </r>
    <r>
      <rPr>
        <b/>
        <u/>
        <sz val="11"/>
        <color theme="1"/>
        <rFont val="Calibri"/>
        <family val="2"/>
        <scheme val="minor"/>
      </rPr>
      <t>Plus</t>
    </r>
    <r>
      <rPr>
        <b/>
        <sz val="11"/>
        <color theme="1"/>
        <rFont val="Calibri"/>
        <family val="2"/>
        <scheme val="minor"/>
      </rPr>
      <t xml:space="preserve"> Days </t>
    </r>
  </si>
  <si>
    <t xml:space="preserve">Loan Portfolio Total: </t>
  </si>
  <si>
    <t>Loan Portfolio Delinquency:</t>
  </si>
  <si>
    <t>NWWVT Loan Portfolio Delinquency Report: NWWVT Watch List</t>
  </si>
  <si>
    <r>
      <rPr>
        <b/>
        <sz val="12"/>
        <color rgb="FFFF0000"/>
        <rFont val="Calibri"/>
        <family val="2"/>
        <scheme val="minor"/>
      </rPr>
      <t xml:space="preserve">NOTE: </t>
    </r>
    <r>
      <rPr>
        <sz val="12"/>
        <color rgb="FFFF0000"/>
        <rFont val="Calibri"/>
        <family val="2"/>
        <scheme val="minor"/>
      </rPr>
      <t>Some of these loans are dated, and should have been written off in prior years.  That said, since March 2020 we modified payments schedules and did not write off loans due to the pandemic. Additionally, we cannot attempt to collect on debt during a bankrupcy.</t>
    </r>
  </si>
  <si>
    <t>Risk Rating</t>
  </si>
  <si>
    <r>
      <rPr>
        <b/>
        <sz val="11"/>
        <color theme="1"/>
        <rFont val="Calibri"/>
        <family val="2"/>
        <scheme val="minor"/>
      </rPr>
      <t xml:space="preserve">Energy loan, unsecured. </t>
    </r>
    <r>
      <rPr>
        <sz val="11"/>
        <color theme="1"/>
        <rFont val="Calibri"/>
        <family val="2"/>
        <scheme val="minor"/>
      </rPr>
      <t xml:space="preserve">WM choose to make  payments through the GMP program. Payments were on time until </t>
    </r>
    <r>
      <rPr>
        <b/>
        <sz val="11"/>
        <color rgb="FFFF0000"/>
        <rFont val="Calibri"/>
        <family val="2"/>
        <scheme val="minor"/>
      </rPr>
      <t>8/24/__</t>
    </r>
    <r>
      <rPr>
        <sz val="11"/>
        <color theme="1"/>
        <rFont val="Calibri"/>
        <family val="2"/>
        <scheme val="minor"/>
      </rPr>
      <t xml:space="preserve"> when they stopped. Per the GMP program guidelines the customer was enrolled in, given the delinquency the account was returned to NWWVT.  The soft credit pull shows eight open accounts which are all past due. First mortgage is behind $9,137. Phone is disconnected and all mail returned. </t>
    </r>
  </si>
  <si>
    <t>Unsecured, so no lien position.</t>
  </si>
  <si>
    <r>
      <rPr>
        <b/>
        <sz val="11"/>
        <color theme="1"/>
        <rFont val="Calibri"/>
        <family val="2"/>
        <scheme val="minor"/>
      </rPr>
      <t>Home Repair Loan.</t>
    </r>
    <r>
      <rPr>
        <sz val="11"/>
        <color theme="1"/>
        <rFont val="Calibri"/>
        <family val="2"/>
        <scheme val="minor"/>
      </rPr>
      <t xml:space="preserve"> DT has struggled to make payments since the beginning, has a degenerate nerve disease so does not work and income is solely social security. Last payment received 09/2021. Five other accounts past due/in collections. We do not have a current phone number and she does not respond to letters. accounts past due/in collections. We do not have a current phone number and she does not respond to letters.</t>
    </r>
  </si>
  <si>
    <r>
      <rPr>
        <b/>
        <sz val="11"/>
        <color theme="1"/>
        <rFont val="Calibri"/>
        <family val="2"/>
        <scheme val="minor"/>
      </rPr>
      <t>Home Repair Loan</t>
    </r>
    <r>
      <rPr>
        <sz val="11"/>
        <color theme="1"/>
        <rFont val="Calibri"/>
        <family val="2"/>
        <scheme val="minor"/>
      </rPr>
      <t xml:space="preserve"> MM made four payments,  December 17/2020 was the last payment received. Does not respond to calls or letters. First mortgage holder is PHH which is currently in deferment ($123,667), has three credit cards paid on time and auto loan has been twelve times late. </t>
    </r>
  </si>
  <si>
    <r>
      <rPr>
        <b/>
        <sz val="11"/>
        <color theme="1"/>
        <rFont val="Calibri"/>
        <family val="2"/>
        <scheme val="minor"/>
      </rPr>
      <t>Home Repair Loan</t>
    </r>
    <r>
      <rPr>
        <sz val="11"/>
        <color theme="1"/>
        <rFont val="Calibri"/>
        <family val="2"/>
        <scheme val="minor"/>
      </rPr>
      <t xml:space="preserve"> Struggled from the beginning of the loan to make payments, out of 108 payments they made 72 past due payments and five NSF. No response to calls or mail. This is a twenty-nine year old mobile home. </t>
    </r>
  </si>
  <si>
    <r>
      <rPr>
        <b/>
        <sz val="11"/>
        <color theme="1"/>
        <rFont val="Calibri"/>
        <family val="2"/>
        <scheme val="minor"/>
      </rPr>
      <t xml:space="preserve">Home Repair Loan </t>
    </r>
    <r>
      <rPr>
        <sz val="11"/>
        <color theme="1"/>
        <rFont val="Calibri"/>
        <family val="2"/>
        <scheme val="minor"/>
      </rPr>
      <t>MT made sixteen payments before partner death in March 2021.  Ended up in the hospital and has on-going medical issues and returns to the hospital. Borrower has promised payments but we never received. Phone is disconnected. This is a twenty-five year old single-wide mobile home.</t>
    </r>
  </si>
  <si>
    <t>Not enough info to pull.</t>
  </si>
  <si>
    <r>
      <t xml:space="preserve">Bankruptcies
</t>
    </r>
    <r>
      <rPr>
        <sz val="12"/>
        <color theme="1"/>
        <rFont val="Calibri"/>
        <family val="2"/>
        <scheme val="minor"/>
      </rPr>
      <t>We have received notice of bankruptcy and therefore we can now write-off these loans.</t>
    </r>
  </si>
  <si>
    <t>DATE RANGE:  10/15/2021 to 12/31/2021</t>
  </si>
  <si>
    <t>DATE RANGE: 01/01/2022 to 01/18/2022</t>
  </si>
  <si>
    <t>Data as of:  01/07/2022</t>
  </si>
  <si>
    <t>Loan Policy: Loans will be reviewed by the Loan Committee for action. Loans approved for write-off by the Loan Committee must be presented to the board.  Once approved by the Board, the Director of Finance will post the loan to "Allowance for Loan Loss". A write-off will remove the debt from asset portfolio. 120 + days: Seek approval from Loan Committee to foreclose, rewrite or write off.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</si>
</sst>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164" formatCode="&quot;$&quot;#,##0"/>
    <numFmt numFmtId="165" formatCode="&quot;$&quot;#,##0.00"/>
  </numFmts>
  <fonts count="21" x14ac:knownFonts="1">
    <font>
      <sz val="11"/>
      <color theme="1"/>
      <name val="Calibri"/>
      <family val="2"/>
      <scheme val="minor"/>
    </font>
    <font>
      <sz val="11"/>
      <color rgb="FFFF0000"/>
      <name val="Calibri"/>
      <family val="2"/>
      <scheme val="minor"/>
    </font>
    <font>
      <b/>
      <sz val="11"/>
      <color theme="1"/>
      <name val="Calibri"/>
      <family val="2"/>
      <scheme val="minor"/>
    </font>
    <font>
      <b/>
      <sz val="16"/>
      <color theme="1"/>
      <name val="Calibri"/>
      <family val="2"/>
      <scheme val="minor"/>
    </font>
    <font>
      <b/>
      <sz val="14"/>
      <color theme="1"/>
      <name val="Calibri"/>
      <family val="2"/>
      <scheme val="minor"/>
    </font>
    <font>
      <sz val="11"/>
      <color rgb="FF000000"/>
      <name val="Calibri"/>
      <family val="2"/>
      <scheme val="minor"/>
    </font>
    <font>
      <b/>
      <sz val="11"/>
      <color rgb="FF000000"/>
      <name val="Calibri"/>
      <family val="2"/>
      <scheme val="minor"/>
    </font>
    <font>
      <b/>
      <sz val="11"/>
      <color rgb="FFFF0000"/>
      <name val="Calibri"/>
      <family val="2"/>
      <scheme val="minor"/>
    </font>
    <font>
      <sz val="11"/>
      <color theme="1"/>
      <name val="Calibri"/>
      <family val="2"/>
      <scheme val="minor"/>
    </font>
    <font>
      <sz val="10"/>
      <color theme="1"/>
      <name val="Times New Roman"/>
      <family val="1"/>
    </font>
    <font>
      <b/>
      <sz val="16"/>
      <color rgb="FF000000"/>
      <name val="Calibri"/>
      <family val="2"/>
    </font>
    <font>
      <b/>
      <sz val="11"/>
      <color rgb="FFFF0000"/>
      <name val="Calibri"/>
      <family val="2"/>
    </font>
    <font>
      <sz val="10"/>
      <color theme="1"/>
      <name val="Calibri"/>
      <family val="2"/>
      <scheme val="minor"/>
    </font>
    <font>
      <b/>
      <sz val="9"/>
      <color theme="1"/>
      <name val="Calibri"/>
      <family val="2"/>
      <scheme val="minor"/>
    </font>
    <font>
      <b/>
      <u/>
      <sz val="11"/>
      <color theme="1"/>
      <name val="Calibri"/>
      <family val="2"/>
      <scheme val="minor"/>
    </font>
    <font>
      <b/>
      <sz val="12"/>
      <color theme="1"/>
      <name val="Calibri"/>
      <family val="2"/>
      <scheme val="minor"/>
    </font>
    <font>
      <sz val="12"/>
      <color theme="1"/>
      <name val="Calibri"/>
      <family val="2"/>
      <scheme val="minor"/>
    </font>
    <font>
      <sz val="12"/>
      <color rgb="FFFF0000"/>
      <name val="Calibri"/>
      <family val="2"/>
      <scheme val="minor"/>
    </font>
    <font>
      <b/>
      <sz val="12"/>
      <color rgb="FFFF0000"/>
      <name val="Calibri"/>
      <family val="2"/>
      <scheme val="minor"/>
    </font>
    <font>
      <b/>
      <sz val="12"/>
      <color rgb="FF000000"/>
      <name val="Calibri"/>
      <family val="2"/>
      <scheme val="minor"/>
    </font>
    <font>
      <sz val="12"/>
      <color rgb="FF000000"/>
      <name val="Calibri"/>
      <family val="2"/>
      <scheme val="minor"/>
    </font>
  </fonts>
  <fills count="13">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rgb="FFFCE4D6"/>
        <bgColor indexed="64"/>
      </patternFill>
    </fill>
    <fill>
      <patternFill patternType="solid">
        <fgColor theme="7" tint="0.39997558519241921"/>
        <bgColor indexed="64"/>
      </patternFill>
    </fill>
    <fill>
      <patternFill patternType="solid">
        <fgColor theme="0"/>
        <bgColor indexed="64"/>
      </patternFill>
    </fill>
    <fill>
      <patternFill patternType="solid">
        <fgColor rgb="FFC6E0B4"/>
        <bgColor indexed="64"/>
      </patternFill>
    </fill>
    <fill>
      <patternFill patternType="solid">
        <fgColor rgb="FFD9E1F2"/>
        <bgColor indexed="64"/>
      </patternFill>
    </fill>
    <fill>
      <patternFill patternType="solid">
        <fgColor rgb="FFFFF2CC"/>
        <bgColor indexed="64"/>
      </patternFill>
    </fill>
    <fill>
      <patternFill patternType="solid">
        <fgColor rgb="FFFFD966"/>
        <bgColor indexed="64"/>
      </patternFill>
    </fill>
    <fill>
      <patternFill patternType="solid">
        <fgColor theme="9" tint="0.79998168889431442"/>
        <bgColor indexed="64"/>
      </patternFill>
    </fill>
  </fills>
  <borders count="17">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2">
    <xf numFmtId="0" fontId="0" fillId="0" borderId="0"/>
    <xf numFmtId="9" fontId="8" fillId="0" borderId="0" applyFont="0" applyFill="0" applyBorder="0" applyAlignment="0" applyProtection="0"/>
  </cellStyleXfs>
  <cellXfs count="159">
    <xf numFmtId="0" fontId="0" fillId="0" borderId="0" xfId="0"/>
    <xf numFmtId="0" fontId="1" fillId="0" borderId="0" xfId="0" applyFont="1"/>
    <xf numFmtId="0" fontId="0" fillId="2" borderId="1" xfId="0" applyFill="1" applyBorder="1"/>
    <xf numFmtId="0" fontId="2" fillId="2" borderId="1" xfId="0" applyFont="1" applyFill="1" applyBorder="1" applyAlignment="1">
      <alignment horizontal="right"/>
    </xf>
    <xf numFmtId="0" fontId="2" fillId="2" borderId="1" xfId="0" applyFont="1" applyFill="1" applyBorder="1"/>
    <xf numFmtId="0" fontId="0" fillId="3" borderId="1" xfId="0" applyFill="1" applyBorder="1"/>
    <xf numFmtId="0" fontId="2" fillId="3" borderId="1" xfId="0" applyFont="1" applyFill="1" applyBorder="1" applyAlignment="1">
      <alignment horizontal="right"/>
    </xf>
    <xf numFmtId="0" fontId="0" fillId="4" borderId="1" xfId="0" applyFill="1" applyBorder="1"/>
    <xf numFmtId="0" fontId="2" fillId="4" borderId="1" xfId="0" applyFont="1" applyFill="1" applyBorder="1" applyAlignment="1">
      <alignment horizontal="right"/>
    </xf>
    <xf numFmtId="0" fontId="2" fillId="3" borderId="1" xfId="0" applyFont="1" applyFill="1" applyBorder="1"/>
    <xf numFmtId="0" fontId="2" fillId="4" borderId="1" xfId="0" applyFont="1" applyFill="1" applyBorder="1"/>
    <xf numFmtId="0" fontId="2" fillId="0" borderId="0" xfId="0" applyFont="1" applyAlignment="1">
      <alignment horizontal="right"/>
    </xf>
    <xf numFmtId="0" fontId="2" fillId="0" borderId="0" xfId="0" applyFont="1" applyAlignment="1">
      <alignment horizontal="center"/>
    </xf>
    <xf numFmtId="0" fontId="0" fillId="0" borderId="0" xfId="0" applyAlignment="1">
      <alignment horizontal="center"/>
    </xf>
    <xf numFmtId="0" fontId="2" fillId="0" borderId="0" xfId="0" applyFont="1"/>
    <xf numFmtId="8" fontId="2" fillId="0" borderId="0" xfId="0" applyNumberFormat="1" applyFont="1" applyAlignment="1">
      <alignment horizontal="center"/>
    </xf>
    <xf numFmtId="0" fontId="7" fillId="0" borderId="0" xfId="0" applyFont="1" applyAlignment="1">
      <alignment horizontal="left"/>
    </xf>
    <xf numFmtId="0" fontId="0" fillId="0" borderId="0" xfId="0" applyAlignment="1">
      <alignment vertical="center"/>
    </xf>
    <xf numFmtId="6" fontId="2" fillId="2" borderId="1" xfId="0" applyNumberFormat="1" applyFont="1" applyFill="1" applyBorder="1" applyAlignment="1">
      <alignment vertical="center"/>
    </xf>
    <xf numFmtId="6" fontId="2" fillId="3" borderId="1" xfId="0" applyNumberFormat="1" applyFont="1" applyFill="1" applyBorder="1" applyAlignment="1">
      <alignment vertical="center"/>
    </xf>
    <xf numFmtId="6" fontId="2" fillId="4" borderId="1" xfId="0" applyNumberFormat="1" applyFont="1" applyFill="1" applyBorder="1" applyAlignment="1">
      <alignment vertical="center"/>
    </xf>
    <xf numFmtId="0" fontId="2" fillId="0" borderId="0" xfId="0" applyFont="1" applyAlignment="1">
      <alignment vertical="center"/>
    </xf>
    <xf numFmtId="0" fontId="0" fillId="2" borderId="1" xfId="0" applyFill="1" applyBorder="1" applyAlignment="1">
      <alignment horizontal="left" vertical="center"/>
    </xf>
    <xf numFmtId="0" fontId="0" fillId="3" borderId="1" xfId="0" applyFill="1" applyBorder="1" applyAlignment="1">
      <alignment horizontal="left" vertical="center"/>
    </xf>
    <xf numFmtId="0" fontId="0" fillId="4" borderId="1" xfId="0" applyFill="1" applyBorder="1" applyAlignment="1">
      <alignment horizontal="left" vertical="center"/>
    </xf>
    <xf numFmtId="4" fontId="0" fillId="0" borderId="2" xfId="0" applyNumberFormat="1" applyBorder="1" applyAlignment="1">
      <alignment horizontal="center" vertical="center"/>
    </xf>
    <xf numFmtId="164" fontId="0" fillId="0" borderId="2" xfId="0" applyNumberFormat="1" applyBorder="1" applyAlignment="1">
      <alignment horizontal="center" vertical="center"/>
    </xf>
    <xf numFmtId="164" fontId="5" fillId="0" borderId="2" xfId="0" applyNumberFormat="1" applyFont="1" applyBorder="1" applyAlignment="1">
      <alignment horizontal="center" vertical="center"/>
    </xf>
    <xf numFmtId="0" fontId="2" fillId="0" borderId="4" xfId="0" applyFont="1" applyBorder="1"/>
    <xf numFmtId="0" fontId="0" fillId="0" borderId="6" xfId="0" applyBorder="1"/>
    <xf numFmtId="0" fontId="0" fillId="0" borderId="7" xfId="0" applyBorder="1"/>
    <xf numFmtId="0" fontId="0" fillId="0" borderId="8" xfId="0" applyBorder="1"/>
    <xf numFmtId="0" fontId="0" fillId="0" borderId="5" xfId="0" applyBorder="1"/>
    <xf numFmtId="0" fontId="0" fillId="0" borderId="0" xfId="0" applyAlignment="1">
      <alignment horizontal="left" vertical="top"/>
    </xf>
    <xf numFmtId="0" fontId="2" fillId="6" borderId="0" xfId="0" applyFont="1" applyFill="1" applyAlignment="1">
      <alignment horizontal="right"/>
    </xf>
    <xf numFmtId="0" fontId="0" fillId="6" borderId="0" xfId="0" applyFill="1"/>
    <xf numFmtId="0" fontId="2" fillId="7" borderId="0" xfId="0" applyFont="1" applyFill="1" applyAlignment="1">
      <alignment horizontal="left"/>
    </xf>
    <xf numFmtId="0" fontId="0" fillId="7" borderId="0" xfId="0" applyFill="1" applyAlignment="1">
      <alignment horizontal="center"/>
    </xf>
    <xf numFmtId="0" fontId="2" fillId="7" borderId="0" xfId="0" applyFont="1" applyFill="1" applyAlignment="1">
      <alignment horizontal="left" vertical="top"/>
    </xf>
    <xf numFmtId="0" fontId="0" fillId="0" borderId="0" xfId="0" applyAlignment="1">
      <alignment horizontal="center" vertical="center"/>
    </xf>
    <xf numFmtId="0" fontId="0" fillId="0" borderId="0" xfId="0" applyAlignment="1">
      <alignment vertical="center" wrapText="1"/>
    </xf>
    <xf numFmtId="0" fontId="2" fillId="0" borderId="0" xfId="0" applyFont="1" applyAlignment="1">
      <alignment vertical="center" wrapText="1"/>
    </xf>
    <xf numFmtId="8" fontId="2" fillId="0" borderId="0" xfId="0" applyNumberFormat="1" applyFont="1" applyAlignment="1">
      <alignment horizontal="center" vertical="center"/>
    </xf>
    <xf numFmtId="0" fontId="2" fillId="0" borderId="0" xfId="0" applyFont="1" applyAlignment="1">
      <alignment horizontal="center" vertical="center"/>
    </xf>
    <xf numFmtId="8" fontId="0" fillId="0" borderId="0" xfId="0" applyNumberFormat="1"/>
    <xf numFmtId="0" fontId="7" fillId="0" borderId="0" xfId="0" applyFont="1" applyAlignment="1">
      <alignment horizontal="left"/>
    </xf>
    <xf numFmtId="0" fontId="0" fillId="0" borderId="5" xfId="0" applyBorder="1" applyAlignment="1">
      <alignment horizontal="left" vertical="center" wrapText="1"/>
    </xf>
    <xf numFmtId="0" fontId="2" fillId="3" borderId="5" xfId="0" applyFont="1" applyFill="1" applyBorder="1" applyAlignment="1">
      <alignment horizontal="center" vertical="center"/>
    </xf>
    <xf numFmtId="0" fontId="2" fillId="3" borderId="5" xfId="0" applyFont="1" applyFill="1" applyBorder="1" applyAlignment="1">
      <alignment horizontal="center" vertical="center" wrapText="1"/>
    </xf>
    <xf numFmtId="0" fontId="0" fillId="0" borderId="5" xfId="0" applyBorder="1" applyAlignment="1">
      <alignment vertical="center" wrapText="1"/>
    </xf>
    <xf numFmtId="8" fontId="0" fillId="0" borderId="5" xfId="0" applyNumberFormat="1" applyBorder="1" applyAlignment="1">
      <alignment horizontal="center" vertical="center"/>
    </xf>
    <xf numFmtId="0" fontId="0" fillId="0" borderId="5" xfId="0" applyBorder="1" applyAlignment="1">
      <alignment horizontal="center" vertical="center"/>
    </xf>
    <xf numFmtId="0" fontId="7" fillId="0" borderId="0" xfId="0" applyFont="1"/>
    <xf numFmtId="0" fontId="9" fillId="0" borderId="0" xfId="0" applyFont="1" applyBorder="1"/>
    <xf numFmtId="0" fontId="0" fillId="0" borderId="0" xfId="0" applyBorder="1"/>
    <xf numFmtId="0" fontId="9" fillId="0" borderId="0" xfId="0" applyFont="1" applyBorder="1" applyAlignment="1">
      <alignment horizontal="center" vertical="center"/>
    </xf>
    <xf numFmtId="0" fontId="2" fillId="0" borderId="0" xfId="0" applyFont="1" applyFill="1"/>
    <xf numFmtId="0" fontId="0" fillId="0" borderId="0" xfId="0" applyFill="1"/>
    <xf numFmtId="0" fontId="2" fillId="0" borderId="5" xfId="0" applyFont="1" applyBorder="1" applyAlignment="1">
      <alignment horizontal="center"/>
    </xf>
    <xf numFmtId="0" fontId="0" fillId="0" borderId="2" xfId="0" applyBorder="1" applyAlignment="1">
      <alignment horizontal="right" vertical="center"/>
    </xf>
    <xf numFmtId="0" fontId="0" fillId="0" borderId="5" xfId="0" applyBorder="1" applyAlignment="1">
      <alignment vertical="center"/>
    </xf>
    <xf numFmtId="0" fontId="0" fillId="0" borderId="10" xfId="0" applyBorder="1" applyAlignment="1">
      <alignment horizontal="right" vertical="center"/>
    </xf>
    <xf numFmtId="0" fontId="0" fillId="0" borderId="10" xfId="0" applyBorder="1" applyAlignment="1">
      <alignment horizontal="center" vertical="center"/>
    </xf>
    <xf numFmtId="0" fontId="2" fillId="0" borderId="5" xfId="0" applyFont="1" applyBorder="1" applyAlignment="1">
      <alignment horizontal="center" vertical="center"/>
    </xf>
    <xf numFmtId="0" fontId="12" fillId="0" borderId="5" xfId="0" applyFont="1" applyBorder="1" applyAlignment="1">
      <alignment vertical="center" wrapText="1"/>
    </xf>
    <xf numFmtId="164" fontId="2" fillId="3" borderId="2" xfId="0" applyNumberFormat="1" applyFont="1" applyFill="1" applyBorder="1" applyAlignment="1">
      <alignment horizontal="center" vertical="center"/>
    </xf>
    <xf numFmtId="164" fontId="2" fillId="3" borderId="3" xfId="0" applyNumberFormat="1" applyFont="1" applyFill="1" applyBorder="1" applyAlignment="1">
      <alignment horizontal="center" vertical="center"/>
    </xf>
    <xf numFmtId="0" fontId="2" fillId="3" borderId="2" xfId="0" applyFont="1" applyFill="1" applyBorder="1" applyAlignment="1">
      <alignment horizontal="right" vertical="center"/>
    </xf>
    <xf numFmtId="0" fontId="13" fillId="3" borderId="0" xfId="0" applyFont="1" applyFill="1" applyAlignment="1">
      <alignment horizontal="center"/>
    </xf>
    <xf numFmtId="165" fontId="0" fillId="0" borderId="0" xfId="0" applyNumberFormat="1"/>
    <xf numFmtId="0" fontId="12" fillId="0" borderId="5" xfId="0" applyFont="1" applyBorder="1" applyAlignment="1">
      <alignment horizontal="left" vertical="center" wrapText="1"/>
    </xf>
    <xf numFmtId="0" fontId="12" fillId="0" borderId="9" xfId="0" applyFont="1" applyBorder="1" applyAlignment="1">
      <alignment horizontal="left" vertical="center"/>
    </xf>
    <xf numFmtId="0" fontId="2" fillId="3" borderId="11" xfId="0" applyFont="1" applyFill="1" applyBorder="1" applyAlignment="1">
      <alignment horizontal="center" vertical="center"/>
    </xf>
    <xf numFmtId="0" fontId="0" fillId="12" borderId="0" xfId="0" applyFill="1" applyAlignment="1">
      <alignment horizontal="center"/>
    </xf>
    <xf numFmtId="9" fontId="0" fillId="3" borderId="0" xfId="1" applyFont="1" applyFill="1" applyAlignment="1">
      <alignment horizontal="center" vertical="center"/>
    </xf>
    <xf numFmtId="9" fontId="2" fillId="3" borderId="2" xfId="1" applyFont="1" applyFill="1" applyBorder="1" applyAlignment="1">
      <alignment horizontal="center" vertical="center"/>
    </xf>
    <xf numFmtId="4" fontId="2" fillId="0" borderId="3" xfId="0" applyNumberFormat="1" applyFont="1" applyFill="1" applyBorder="1" applyAlignment="1">
      <alignment horizontal="center" vertical="center"/>
    </xf>
    <xf numFmtId="0" fontId="2" fillId="0" borderId="3"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Alignment="1">
      <alignment horizontal="center" vertical="center" wrapText="1"/>
    </xf>
    <xf numFmtId="0" fontId="17" fillId="0" borderId="0" xfId="0" applyFont="1" applyFill="1" applyBorder="1" applyAlignment="1">
      <alignment horizontal="left" vertical="center" wrapText="1"/>
    </xf>
    <xf numFmtId="0" fontId="2" fillId="0" borderId="5" xfId="0" applyFont="1" applyBorder="1" applyAlignment="1">
      <alignment horizontal="center" vertical="center" wrapText="1"/>
    </xf>
    <xf numFmtId="14" fontId="0" fillId="0" borderId="5" xfId="0" applyNumberFormat="1" applyBorder="1" applyAlignment="1">
      <alignment horizontal="center" vertical="center"/>
    </xf>
    <xf numFmtId="0" fontId="0" fillId="0" borderId="5" xfId="0" applyBorder="1" applyAlignment="1">
      <alignment horizontal="left" vertical="top" wrapText="1"/>
    </xf>
    <xf numFmtId="8" fontId="0" fillId="0" borderId="5" xfId="0" applyNumberFormat="1" applyBorder="1" applyAlignment="1">
      <alignment horizontal="center" vertical="center" wrapText="1"/>
    </xf>
    <xf numFmtId="0" fontId="0" fillId="0" borderId="5" xfId="0" applyBorder="1" applyAlignment="1">
      <alignment horizontal="center" vertical="center" wrapText="1"/>
    </xf>
    <xf numFmtId="0" fontId="11" fillId="0" borderId="0" xfId="0" applyFont="1" applyBorder="1" applyAlignment="1">
      <alignment horizontal="left" vertical="center"/>
    </xf>
    <xf numFmtId="0" fontId="11" fillId="0" borderId="0" xfId="0" applyFont="1" applyBorder="1" applyAlignment="1">
      <alignment vertical="center"/>
    </xf>
    <xf numFmtId="0" fontId="16" fillId="0" borderId="5" xfId="0" applyFont="1" applyBorder="1"/>
    <xf numFmtId="0" fontId="19" fillId="0" borderId="5" xfId="0" applyFont="1" applyBorder="1" applyAlignment="1">
      <alignment horizontal="center" vertical="center"/>
    </xf>
    <xf numFmtId="0" fontId="16" fillId="0" borderId="0" xfId="0" applyFont="1"/>
    <xf numFmtId="0" fontId="19" fillId="9" borderId="5" xfId="0" applyFont="1" applyFill="1" applyBorder="1" applyAlignment="1">
      <alignment vertical="center"/>
    </xf>
    <xf numFmtId="0" fontId="16" fillId="9" borderId="5" xfId="0" applyFont="1" applyFill="1" applyBorder="1" applyAlignment="1">
      <alignment horizontal="center" vertical="center"/>
    </xf>
    <xf numFmtId="0" fontId="16" fillId="9" borderId="5" xfId="0" applyFont="1" applyFill="1" applyBorder="1" applyAlignment="1">
      <alignment vertical="center"/>
    </xf>
    <xf numFmtId="0" fontId="20" fillId="9" borderId="5" xfId="0" applyFont="1" applyFill="1" applyBorder="1" applyAlignment="1">
      <alignment vertical="center"/>
    </xf>
    <xf numFmtId="6" fontId="20" fillId="9" borderId="5" xfId="0" applyNumberFormat="1" applyFont="1" applyFill="1" applyBorder="1" applyAlignment="1">
      <alignment horizontal="center" vertical="center"/>
    </xf>
    <xf numFmtId="0" fontId="19" fillId="9" borderId="5" xfId="0" applyFont="1" applyFill="1" applyBorder="1" applyAlignment="1">
      <alignment horizontal="right" vertical="center"/>
    </xf>
    <xf numFmtId="6" fontId="19" fillId="9" borderId="5" xfId="0" applyNumberFormat="1" applyFont="1" applyFill="1" applyBorder="1" applyAlignment="1">
      <alignment horizontal="center" vertical="center"/>
    </xf>
    <xf numFmtId="0" fontId="19" fillId="10" borderId="5" xfId="0" applyFont="1" applyFill="1" applyBorder="1" applyAlignment="1">
      <alignment vertical="center"/>
    </xf>
    <xf numFmtId="0" fontId="16" fillId="10" borderId="5" xfId="0" applyFont="1" applyFill="1" applyBorder="1" applyAlignment="1">
      <alignment horizontal="center" vertical="center"/>
    </xf>
    <xf numFmtId="0" fontId="16" fillId="10" borderId="5" xfId="0" applyFont="1" applyFill="1" applyBorder="1" applyAlignment="1">
      <alignment vertical="center"/>
    </xf>
    <xf numFmtId="0" fontId="20" fillId="10" borderId="5" xfId="0" applyFont="1" applyFill="1" applyBorder="1" applyAlignment="1">
      <alignment vertical="center"/>
    </xf>
    <xf numFmtId="3" fontId="20" fillId="10" borderId="5" xfId="0" applyNumberFormat="1" applyFont="1" applyFill="1" applyBorder="1" applyAlignment="1">
      <alignment horizontal="center" vertical="center"/>
    </xf>
    <xf numFmtId="0" fontId="19" fillId="10" borderId="5" xfId="0" applyFont="1" applyFill="1" applyBorder="1" applyAlignment="1">
      <alignment horizontal="right" vertical="center"/>
    </xf>
    <xf numFmtId="6" fontId="19" fillId="10" borderId="5" xfId="0" applyNumberFormat="1" applyFont="1" applyFill="1" applyBorder="1" applyAlignment="1">
      <alignment horizontal="center" vertical="center"/>
    </xf>
    <xf numFmtId="0" fontId="19" fillId="8" borderId="5" xfId="0" applyFont="1" applyFill="1" applyBorder="1" applyAlignment="1">
      <alignment vertical="center"/>
    </xf>
    <xf numFmtId="0" fontId="16" fillId="8" borderId="5" xfId="0" applyFont="1" applyFill="1" applyBorder="1" applyAlignment="1">
      <alignment horizontal="center" vertical="center"/>
    </xf>
    <xf numFmtId="0" fontId="16" fillId="8" borderId="5" xfId="0" applyFont="1" applyFill="1" applyBorder="1" applyAlignment="1">
      <alignment vertical="center"/>
    </xf>
    <xf numFmtId="0" fontId="20" fillId="8" borderId="5" xfId="0" applyFont="1" applyFill="1" applyBorder="1" applyAlignment="1">
      <alignment vertical="center"/>
    </xf>
    <xf numFmtId="6" fontId="20" fillId="8" borderId="5" xfId="0" applyNumberFormat="1" applyFont="1" applyFill="1" applyBorder="1" applyAlignment="1">
      <alignment horizontal="center" vertical="center"/>
    </xf>
    <xf numFmtId="0" fontId="19" fillId="8" borderId="5" xfId="0" applyFont="1" applyFill="1" applyBorder="1" applyAlignment="1">
      <alignment horizontal="right" vertical="center"/>
    </xf>
    <xf numFmtId="6" fontId="19" fillId="8" borderId="5" xfId="0" applyNumberFormat="1" applyFont="1" applyFill="1" applyBorder="1" applyAlignment="1">
      <alignment horizontal="center" vertical="center"/>
    </xf>
    <xf numFmtId="0" fontId="19" fillId="5" borderId="5" xfId="0" applyFont="1" applyFill="1" applyBorder="1" applyAlignment="1">
      <alignment vertical="center"/>
    </xf>
    <xf numFmtId="0" fontId="16" fillId="5" borderId="5" xfId="0" applyFont="1" applyFill="1" applyBorder="1" applyAlignment="1">
      <alignment horizontal="center" vertical="center"/>
    </xf>
    <xf numFmtId="0" fontId="16" fillId="5" borderId="5" xfId="0" applyFont="1" applyFill="1" applyBorder="1" applyAlignment="1">
      <alignment vertical="center"/>
    </xf>
    <xf numFmtId="0" fontId="20" fillId="5" borderId="5" xfId="0" applyFont="1" applyFill="1" applyBorder="1" applyAlignment="1">
      <alignment vertical="center"/>
    </xf>
    <xf numFmtId="6" fontId="20" fillId="5" borderId="5" xfId="0" applyNumberFormat="1" applyFont="1" applyFill="1" applyBorder="1" applyAlignment="1">
      <alignment horizontal="center" vertical="center"/>
    </xf>
    <xf numFmtId="0" fontId="19" fillId="5" borderId="5" xfId="0" applyFont="1" applyFill="1" applyBorder="1" applyAlignment="1">
      <alignment horizontal="right" vertical="center"/>
    </xf>
    <xf numFmtId="6" fontId="19" fillId="5" borderId="5" xfId="0" applyNumberFormat="1" applyFont="1" applyFill="1" applyBorder="1" applyAlignment="1">
      <alignment horizontal="center" vertical="center"/>
    </xf>
    <xf numFmtId="0" fontId="19" fillId="0" borderId="5" xfId="0" applyFont="1" applyBorder="1" applyAlignment="1">
      <alignment horizontal="right" vertical="center"/>
    </xf>
    <xf numFmtId="0" fontId="16" fillId="0" borderId="5" xfId="0" applyFont="1" applyBorder="1" applyAlignment="1">
      <alignment horizontal="center" vertical="center"/>
    </xf>
    <xf numFmtId="0" fontId="19" fillId="11" borderId="5" xfId="0" applyFont="1" applyFill="1" applyBorder="1" applyAlignment="1">
      <alignment horizontal="right" vertical="center"/>
    </xf>
    <xf numFmtId="6" fontId="19" fillId="11" borderId="5" xfId="0" applyNumberFormat="1" applyFont="1" applyFill="1" applyBorder="1" applyAlignment="1">
      <alignment horizontal="center" vertical="center"/>
    </xf>
    <xf numFmtId="0" fontId="16" fillId="11" borderId="5" xfId="0" applyFont="1" applyFill="1" applyBorder="1"/>
    <xf numFmtId="0" fontId="7" fillId="0" borderId="0" xfId="0" applyFont="1" applyAlignment="1"/>
    <xf numFmtId="164" fontId="2" fillId="0" borderId="0" xfId="0" applyNumberFormat="1" applyFont="1" applyAlignment="1">
      <alignment horizontal="center" vertical="center"/>
    </xf>
    <xf numFmtId="164" fontId="7" fillId="0" borderId="0" xfId="0" applyNumberFormat="1" applyFont="1" applyAlignment="1">
      <alignment horizontal="center"/>
    </xf>
    <xf numFmtId="164" fontId="0" fillId="0" borderId="0" xfId="0" applyNumberFormat="1" applyAlignment="1">
      <alignment horizontal="center" vertical="center"/>
    </xf>
    <xf numFmtId="164" fontId="0" fillId="2" borderId="1" xfId="0" applyNumberFormat="1" applyFill="1" applyBorder="1" applyAlignment="1">
      <alignment horizontal="center" vertical="center"/>
    </xf>
    <xf numFmtId="164" fontId="0" fillId="3" borderId="1" xfId="0" applyNumberFormat="1" applyFill="1" applyBorder="1" applyAlignment="1">
      <alignment horizontal="center" vertical="center"/>
    </xf>
    <xf numFmtId="164" fontId="2" fillId="3" borderId="1" xfId="0" applyNumberFormat="1" applyFont="1" applyFill="1" applyBorder="1" applyAlignment="1">
      <alignment horizontal="center" vertical="center"/>
    </xf>
    <xf numFmtId="164" fontId="0" fillId="4" borderId="1" xfId="0" applyNumberFormat="1" applyFill="1" applyBorder="1" applyAlignment="1">
      <alignment horizontal="center" vertical="center"/>
    </xf>
    <xf numFmtId="164" fontId="2" fillId="6" borderId="0" xfId="0" applyNumberFormat="1" applyFont="1" applyFill="1" applyAlignment="1">
      <alignment horizontal="center" vertical="center"/>
    </xf>
    <xf numFmtId="164" fontId="2" fillId="2" borderId="12" xfId="0" applyNumberFormat="1" applyFont="1" applyFill="1" applyBorder="1" applyAlignment="1">
      <alignment horizontal="center" vertical="center"/>
    </xf>
    <xf numFmtId="164" fontId="2" fillId="4" borderId="12" xfId="0" applyNumberFormat="1" applyFont="1" applyFill="1" applyBorder="1" applyAlignment="1">
      <alignment horizontal="center" vertical="center"/>
    </xf>
    <xf numFmtId="0" fontId="6" fillId="5" borderId="1" xfId="0" applyFont="1" applyFill="1" applyBorder="1" applyAlignment="1">
      <alignment horizontal="left"/>
    </xf>
    <xf numFmtId="164" fontId="6" fillId="5" borderId="1" xfId="0" applyNumberFormat="1" applyFont="1" applyFill="1" applyBorder="1" applyAlignment="1">
      <alignment horizontal="center" vertical="center"/>
    </xf>
    <xf numFmtId="0" fontId="5" fillId="5" borderId="1" xfId="0" applyFont="1" applyFill="1" applyBorder="1" applyAlignment="1">
      <alignment horizontal="left" vertical="center"/>
    </xf>
    <xf numFmtId="0" fontId="5" fillId="5" borderId="1" xfId="0" applyFont="1" applyFill="1" applyBorder="1" applyAlignment="1">
      <alignment horizontal="left"/>
    </xf>
    <xf numFmtId="0" fontId="6" fillId="5" borderId="1" xfId="0" applyFont="1" applyFill="1" applyBorder="1" applyAlignment="1">
      <alignment horizontal="right"/>
    </xf>
    <xf numFmtId="164" fontId="0" fillId="2" borderId="13" xfId="0" applyNumberFormat="1" applyFill="1" applyBorder="1" applyAlignment="1">
      <alignment horizontal="center" vertical="center"/>
    </xf>
    <xf numFmtId="164" fontId="0" fillId="3" borderId="13" xfId="0" applyNumberFormat="1" applyFill="1" applyBorder="1" applyAlignment="1">
      <alignment horizontal="center" vertical="center"/>
    </xf>
    <xf numFmtId="164" fontId="0" fillId="4" borderId="13" xfId="0" applyNumberFormat="1" applyFill="1" applyBorder="1" applyAlignment="1">
      <alignment horizontal="center" vertical="center"/>
    </xf>
    <xf numFmtId="164" fontId="6" fillId="5" borderId="12" xfId="0" applyNumberFormat="1" applyFont="1" applyFill="1" applyBorder="1" applyAlignment="1">
      <alignment horizontal="center" vertical="center"/>
    </xf>
    <xf numFmtId="164" fontId="5" fillId="5" borderId="13" xfId="0" applyNumberFormat="1" applyFont="1" applyFill="1" applyBorder="1" applyAlignment="1">
      <alignment horizontal="center" vertical="center"/>
    </xf>
    <xf numFmtId="0" fontId="10" fillId="8" borderId="5" xfId="0" applyFont="1" applyFill="1" applyBorder="1" applyAlignment="1">
      <alignment horizontal="center" vertical="center"/>
    </xf>
    <xf numFmtId="0" fontId="3" fillId="4" borderId="0" xfId="0" applyFont="1" applyFill="1" applyAlignment="1">
      <alignment horizontal="center"/>
    </xf>
    <xf numFmtId="0" fontId="0" fillId="0" borderId="5" xfId="0" applyBorder="1" applyAlignment="1">
      <alignment horizontal="left" vertical="center" wrapText="1"/>
    </xf>
    <xf numFmtId="0" fontId="3" fillId="4" borderId="0" xfId="0" applyFont="1" applyFill="1" applyAlignment="1">
      <alignment horizontal="center" vertical="center" wrapText="1"/>
    </xf>
    <xf numFmtId="0" fontId="17" fillId="0" borderId="6" xfId="0" applyFont="1" applyFill="1" applyBorder="1" applyAlignment="1">
      <alignment horizontal="left" vertical="center" wrapText="1"/>
    </xf>
    <xf numFmtId="0" fontId="17" fillId="0" borderId="7" xfId="0" applyFont="1" applyFill="1" applyBorder="1" applyAlignment="1">
      <alignment horizontal="left" vertical="center" wrapText="1"/>
    </xf>
    <xf numFmtId="0" fontId="17" fillId="0" borderId="8" xfId="0" applyFont="1" applyFill="1" applyBorder="1" applyAlignment="1">
      <alignment horizontal="left" vertical="center" wrapText="1"/>
    </xf>
    <xf numFmtId="0" fontId="15" fillId="4" borderId="5" xfId="0" applyFont="1" applyFill="1" applyBorder="1" applyAlignment="1">
      <alignment horizontal="center" vertical="center" wrapText="1"/>
    </xf>
    <xf numFmtId="0" fontId="15" fillId="4" borderId="5" xfId="0" applyFont="1" applyFill="1" applyBorder="1" applyAlignment="1">
      <alignment horizontal="center" vertical="center"/>
    </xf>
    <xf numFmtId="0" fontId="0" fillId="0" borderId="14" xfId="0" quotePrefix="1" applyBorder="1" applyAlignment="1">
      <alignment horizontal="left" vertical="top" wrapText="1"/>
    </xf>
    <xf numFmtId="0" fontId="0" fillId="0" borderId="15" xfId="0" quotePrefix="1" applyBorder="1" applyAlignment="1">
      <alignment horizontal="left" vertical="top" wrapText="1"/>
    </xf>
    <xf numFmtId="0" fontId="0" fillId="0" borderId="16" xfId="0" quotePrefix="1" applyBorder="1" applyAlignment="1">
      <alignment horizontal="left" vertical="top" wrapText="1"/>
    </xf>
    <xf numFmtId="0" fontId="4" fillId="4" borderId="0" xfId="0" applyFont="1" applyFill="1" applyAlignment="1">
      <alignment horizontal="center"/>
    </xf>
    <xf numFmtId="0" fontId="0" fillId="0" borderId="0" xfId="0" applyFill="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7A9A84-174C-4E79-B97D-FED1570055E5}">
  <dimension ref="A1:C28"/>
  <sheetViews>
    <sheetView tabSelected="1" zoomScaleNormal="100" workbookViewId="0">
      <selection activeCell="C24" sqref="C24"/>
    </sheetView>
  </sheetViews>
  <sheetFormatPr defaultRowHeight="15" x14ac:dyDescent="0.25"/>
  <cols>
    <col min="1" max="1" width="37.85546875" customWidth="1"/>
    <col min="2" max="2" width="19.5703125" style="13" customWidth="1"/>
    <col min="3" max="3" width="61.140625" customWidth="1"/>
  </cols>
  <sheetData>
    <row r="1" spans="1:3" ht="21" x14ac:dyDescent="0.25">
      <c r="A1" s="145" t="s">
        <v>0</v>
      </c>
      <c r="B1" s="145"/>
      <c r="C1" s="145"/>
    </row>
    <row r="2" spans="1:3" x14ac:dyDescent="0.25">
      <c r="A2" s="86" t="s">
        <v>186</v>
      </c>
      <c r="B2" s="87"/>
      <c r="C2" s="87"/>
    </row>
    <row r="3" spans="1:3" s="54" customFormat="1" x14ac:dyDescent="0.25">
      <c r="A3" s="53"/>
      <c r="B3" s="55"/>
      <c r="C3" s="53"/>
    </row>
    <row r="4" spans="1:3" s="90" customFormat="1" ht="15.75" x14ac:dyDescent="0.25">
      <c r="A4" s="88"/>
      <c r="B4" s="89" t="s">
        <v>1</v>
      </c>
      <c r="C4" s="89" t="s">
        <v>2</v>
      </c>
    </row>
    <row r="5" spans="1:3" s="90" customFormat="1" ht="15.75" x14ac:dyDescent="0.25">
      <c r="A5" s="91" t="s">
        <v>3</v>
      </c>
      <c r="B5" s="92"/>
      <c r="C5" s="93"/>
    </row>
    <row r="6" spans="1:3" s="90" customFormat="1" ht="15.75" x14ac:dyDescent="0.25">
      <c r="A6" s="94" t="s">
        <v>143</v>
      </c>
      <c r="B6" s="95">
        <v>11753</v>
      </c>
      <c r="C6" s="94" t="s">
        <v>144</v>
      </c>
    </row>
    <row r="7" spans="1:3" s="90" customFormat="1" ht="15.75" x14ac:dyDescent="0.25">
      <c r="A7" s="94" t="s">
        <v>145</v>
      </c>
      <c r="B7" s="95">
        <v>11000</v>
      </c>
      <c r="C7" s="94" t="s">
        <v>146</v>
      </c>
    </row>
    <row r="8" spans="1:3" s="90" customFormat="1" ht="15.75" x14ac:dyDescent="0.25">
      <c r="A8" s="94" t="s">
        <v>147</v>
      </c>
      <c r="B8" s="95">
        <v>8680</v>
      </c>
      <c r="C8" s="94" t="s">
        <v>148</v>
      </c>
    </row>
    <row r="9" spans="1:3" s="90" customFormat="1" ht="15.75" x14ac:dyDescent="0.25">
      <c r="A9" s="96" t="s">
        <v>6</v>
      </c>
      <c r="B9" s="97">
        <v>19680</v>
      </c>
      <c r="C9" s="91"/>
    </row>
    <row r="10" spans="1:3" s="90" customFormat="1" ht="15.75" x14ac:dyDescent="0.25">
      <c r="A10" s="98" t="s">
        <v>8</v>
      </c>
      <c r="B10" s="99"/>
      <c r="C10" s="100"/>
    </row>
    <row r="11" spans="1:3" s="90" customFormat="1" ht="15.75" x14ac:dyDescent="0.25">
      <c r="A11" s="101" t="s">
        <v>149</v>
      </c>
      <c r="B11" s="102">
        <v>40000</v>
      </c>
      <c r="C11" s="101" t="s">
        <v>9</v>
      </c>
    </row>
    <row r="12" spans="1:3" s="90" customFormat="1" ht="15.75" x14ac:dyDescent="0.25">
      <c r="A12" s="101" t="s">
        <v>150</v>
      </c>
      <c r="B12" s="102">
        <v>23980</v>
      </c>
      <c r="C12" s="101" t="s">
        <v>9</v>
      </c>
    </row>
    <row r="13" spans="1:3" s="90" customFormat="1" ht="15.75" x14ac:dyDescent="0.25">
      <c r="A13" s="101" t="s">
        <v>151</v>
      </c>
      <c r="B13" s="102">
        <v>34980</v>
      </c>
      <c r="C13" s="101" t="s">
        <v>9</v>
      </c>
    </row>
    <row r="14" spans="1:3" s="90" customFormat="1" ht="15.75" x14ac:dyDescent="0.25">
      <c r="A14" s="101" t="s">
        <v>152</v>
      </c>
      <c r="B14" s="102">
        <v>20000</v>
      </c>
      <c r="C14" s="101" t="s">
        <v>10</v>
      </c>
    </row>
    <row r="15" spans="1:3" s="90" customFormat="1" ht="15.75" x14ac:dyDescent="0.25">
      <c r="A15" s="101" t="s">
        <v>153</v>
      </c>
      <c r="B15" s="102">
        <v>38000</v>
      </c>
      <c r="C15" s="101" t="s">
        <v>10</v>
      </c>
    </row>
    <row r="16" spans="1:3" s="90" customFormat="1" ht="15.75" x14ac:dyDescent="0.25">
      <c r="A16" s="101" t="s">
        <v>154</v>
      </c>
      <c r="B16" s="102">
        <v>25980</v>
      </c>
      <c r="C16" s="101" t="s">
        <v>10</v>
      </c>
    </row>
    <row r="17" spans="1:3" s="90" customFormat="1" ht="15.75" x14ac:dyDescent="0.25">
      <c r="A17" s="103" t="s">
        <v>6</v>
      </c>
      <c r="B17" s="104">
        <v>182940</v>
      </c>
      <c r="C17" s="98"/>
    </row>
    <row r="18" spans="1:3" s="90" customFormat="1" ht="15.75" x14ac:dyDescent="0.25">
      <c r="A18" s="105" t="s">
        <v>11</v>
      </c>
      <c r="B18" s="106"/>
      <c r="C18" s="107"/>
    </row>
    <row r="19" spans="1:3" s="90" customFormat="1" ht="15.75" x14ac:dyDescent="0.25">
      <c r="A19" s="108" t="s">
        <v>155</v>
      </c>
      <c r="B19" s="109">
        <v>28914</v>
      </c>
      <c r="C19" s="108" t="s">
        <v>156</v>
      </c>
    </row>
    <row r="20" spans="1:3" s="90" customFormat="1" ht="15.75" x14ac:dyDescent="0.25">
      <c r="A20" s="108" t="s">
        <v>157</v>
      </c>
      <c r="B20" s="109">
        <v>14915</v>
      </c>
      <c r="C20" s="108" t="s">
        <v>158</v>
      </c>
    </row>
    <row r="21" spans="1:3" s="90" customFormat="1" ht="15.75" x14ac:dyDescent="0.25">
      <c r="A21" s="108" t="s">
        <v>159</v>
      </c>
      <c r="B21" s="109">
        <v>5316</v>
      </c>
      <c r="C21" s="108" t="s">
        <v>160</v>
      </c>
    </row>
    <row r="22" spans="1:3" s="90" customFormat="1" ht="15.75" x14ac:dyDescent="0.25">
      <c r="A22" s="108" t="s">
        <v>161</v>
      </c>
      <c r="B22" s="109">
        <v>9118</v>
      </c>
      <c r="C22" s="108" t="s">
        <v>162</v>
      </c>
    </row>
    <row r="23" spans="1:3" s="90" customFormat="1" ht="15.75" x14ac:dyDescent="0.25">
      <c r="A23" s="110" t="s">
        <v>6</v>
      </c>
      <c r="B23" s="111">
        <v>58263</v>
      </c>
      <c r="C23" s="105"/>
    </row>
    <row r="24" spans="1:3" s="90" customFormat="1" ht="15.75" x14ac:dyDescent="0.25">
      <c r="A24" s="112" t="s">
        <v>12</v>
      </c>
      <c r="B24" s="113"/>
      <c r="C24" s="114"/>
    </row>
    <row r="25" spans="1:3" s="90" customFormat="1" ht="15.75" x14ac:dyDescent="0.25">
      <c r="A25" s="115" t="s">
        <v>163</v>
      </c>
      <c r="B25" s="116">
        <v>145000</v>
      </c>
      <c r="C25" s="115" t="s">
        <v>164</v>
      </c>
    </row>
    <row r="26" spans="1:3" s="90" customFormat="1" ht="15.75" x14ac:dyDescent="0.25">
      <c r="A26" s="117" t="s">
        <v>6</v>
      </c>
      <c r="B26" s="118">
        <v>145000</v>
      </c>
      <c r="C26" s="114"/>
    </row>
    <row r="27" spans="1:3" s="90" customFormat="1" ht="15.75" x14ac:dyDescent="0.25">
      <c r="A27" s="119"/>
      <c r="B27" s="120"/>
      <c r="C27" s="88"/>
    </row>
    <row r="28" spans="1:3" s="90" customFormat="1" ht="15.75" x14ac:dyDescent="0.25">
      <c r="A28" s="121" t="s">
        <v>13</v>
      </c>
      <c r="B28" s="122">
        <v>405883</v>
      </c>
      <c r="C28" s="123"/>
    </row>
  </sheetData>
  <mergeCells count="1">
    <mergeCell ref="A1:C1"/>
  </mergeCells>
  <printOptions horizontalCentered="1"/>
  <pageMargins left="0.25" right="0.25" top="0.25" bottom="0.2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CA1B22-6A94-4385-872E-4D4CF5D8D66E}">
  <dimension ref="A1:C25"/>
  <sheetViews>
    <sheetView zoomScaleNormal="100" workbookViewId="0">
      <selection activeCell="C28" sqref="C28"/>
    </sheetView>
  </sheetViews>
  <sheetFormatPr defaultRowHeight="15" x14ac:dyDescent="0.25"/>
  <cols>
    <col min="1" max="1" width="33.85546875" customWidth="1"/>
    <col min="2" max="2" width="18.140625" style="127" customWidth="1"/>
    <col min="3" max="3" width="47" customWidth="1"/>
  </cols>
  <sheetData>
    <row r="1" spans="1:3" ht="21" x14ac:dyDescent="0.35">
      <c r="A1" s="146" t="s">
        <v>0</v>
      </c>
      <c r="B1" s="146"/>
      <c r="C1" s="146"/>
    </row>
    <row r="2" spans="1:3" s="13" customFormat="1" x14ac:dyDescent="0.25">
      <c r="A2" s="45" t="s">
        <v>187</v>
      </c>
      <c r="B2" s="126"/>
      <c r="C2" s="124"/>
    </row>
    <row r="3" spans="1:3" x14ac:dyDescent="0.25">
      <c r="C3" s="1"/>
    </row>
    <row r="4" spans="1:3" x14ac:dyDescent="0.25">
      <c r="B4" s="125" t="s">
        <v>1</v>
      </c>
      <c r="C4" s="12" t="s">
        <v>2</v>
      </c>
    </row>
    <row r="5" spans="1:3" ht="21.95" customHeight="1" x14ac:dyDescent="0.25">
      <c r="A5" s="4" t="s">
        <v>3</v>
      </c>
      <c r="B5" s="128"/>
      <c r="C5" s="22"/>
    </row>
    <row r="6" spans="1:3" ht="21.95" customHeight="1" x14ac:dyDescent="0.25">
      <c r="A6" s="2" t="s">
        <v>4</v>
      </c>
      <c r="B6" s="128">
        <v>9750</v>
      </c>
      <c r="C6" s="22" t="s">
        <v>5</v>
      </c>
    </row>
    <row r="7" spans="1:3" ht="21.95" customHeight="1" x14ac:dyDescent="0.25">
      <c r="A7" s="2"/>
      <c r="B7" s="128"/>
      <c r="C7" s="22"/>
    </row>
    <row r="8" spans="1:3" ht="21.95" customHeight="1" thickBot="1" x14ac:dyDescent="0.3">
      <c r="A8" s="2"/>
      <c r="B8" s="140"/>
      <c r="C8" s="22"/>
    </row>
    <row r="9" spans="1:3" ht="21.95" customHeight="1" thickTop="1" x14ac:dyDescent="0.25">
      <c r="A9" s="3" t="s">
        <v>6</v>
      </c>
      <c r="B9" s="133">
        <f>SUM(B6:B8)</f>
        <v>9750</v>
      </c>
      <c r="C9" s="18" t="s">
        <v>7</v>
      </c>
    </row>
    <row r="10" spans="1:3" ht="21.95" customHeight="1" x14ac:dyDescent="0.25">
      <c r="A10" s="9" t="s">
        <v>8</v>
      </c>
      <c r="B10" s="129"/>
      <c r="C10" s="23"/>
    </row>
    <row r="11" spans="1:3" ht="21.95" customHeight="1" x14ac:dyDescent="0.25">
      <c r="A11" s="5"/>
      <c r="B11" s="129"/>
      <c r="C11" s="23" t="s">
        <v>9</v>
      </c>
    </row>
    <row r="12" spans="1:3" ht="21.95" customHeight="1" x14ac:dyDescent="0.25">
      <c r="A12" s="5"/>
      <c r="B12" s="129"/>
      <c r="C12" s="23"/>
    </row>
    <row r="13" spans="1:3" ht="21.95" customHeight="1" x14ac:dyDescent="0.25">
      <c r="A13" s="5"/>
      <c r="B13" s="129"/>
      <c r="C13" s="23"/>
    </row>
    <row r="14" spans="1:3" ht="21.95" customHeight="1" thickBot="1" x14ac:dyDescent="0.3">
      <c r="A14" s="5"/>
      <c r="B14" s="141"/>
      <c r="C14" s="23"/>
    </row>
    <row r="15" spans="1:3" ht="21.95" customHeight="1" thickTop="1" x14ac:dyDescent="0.25">
      <c r="A15" s="6" t="s">
        <v>6</v>
      </c>
      <c r="B15" s="130">
        <f>SUM(B11:B14)</f>
        <v>0</v>
      </c>
      <c r="C15" s="19" t="s">
        <v>7</v>
      </c>
    </row>
    <row r="16" spans="1:3" ht="21.95" customHeight="1" x14ac:dyDescent="0.25">
      <c r="A16" s="10" t="s">
        <v>11</v>
      </c>
      <c r="B16" s="131"/>
      <c r="C16" s="24"/>
    </row>
    <row r="17" spans="1:3" ht="21.95" customHeight="1" x14ac:dyDescent="0.25">
      <c r="A17" s="7"/>
      <c r="B17" s="131"/>
      <c r="C17" s="24"/>
    </row>
    <row r="18" spans="1:3" ht="21.95" customHeight="1" x14ac:dyDescent="0.25">
      <c r="A18" s="7"/>
      <c r="B18" s="131"/>
      <c r="C18" s="24"/>
    </row>
    <row r="19" spans="1:3" ht="21.95" customHeight="1" thickBot="1" x14ac:dyDescent="0.3">
      <c r="A19" s="7"/>
      <c r="B19" s="142"/>
      <c r="C19" s="24"/>
    </row>
    <row r="20" spans="1:3" ht="21.95" customHeight="1" thickTop="1" x14ac:dyDescent="0.25">
      <c r="A20" s="8" t="s">
        <v>6</v>
      </c>
      <c r="B20" s="134">
        <f>SUM(B17:B19)</f>
        <v>0</v>
      </c>
      <c r="C20" s="20" t="s">
        <v>7</v>
      </c>
    </row>
    <row r="21" spans="1:3" ht="21.95" customHeight="1" x14ac:dyDescent="0.25">
      <c r="A21" s="135" t="s">
        <v>12</v>
      </c>
      <c r="B21" s="136"/>
      <c r="C21" s="137"/>
    </row>
    <row r="22" spans="1:3" ht="21.95" customHeight="1" thickBot="1" x14ac:dyDescent="0.3">
      <c r="A22" s="138"/>
      <c r="B22" s="144"/>
      <c r="C22" s="137"/>
    </row>
    <row r="23" spans="1:3" ht="21.95" customHeight="1" thickTop="1" x14ac:dyDescent="0.25">
      <c r="A23" s="139" t="s">
        <v>6</v>
      </c>
      <c r="B23" s="143">
        <f>SUM(B22)</f>
        <v>0</v>
      </c>
      <c r="C23" s="137"/>
    </row>
    <row r="24" spans="1:3" x14ac:dyDescent="0.25">
      <c r="A24" s="11" t="s">
        <v>7</v>
      </c>
    </row>
    <row r="25" spans="1:3" x14ac:dyDescent="0.25">
      <c r="A25" s="34" t="s">
        <v>13</v>
      </c>
      <c r="B25" s="132">
        <f>SUM(B9+B15+B20+B23)</f>
        <v>9750</v>
      </c>
      <c r="C25" s="35"/>
    </row>
  </sheetData>
  <mergeCells count="1">
    <mergeCell ref="A1:C1"/>
  </mergeCells>
  <printOptions horizontalCentered="1"/>
  <pageMargins left="0.25" right="0.25" top="0.25" bottom="0.2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F4E94-0085-4FB0-9AAE-917E3F50D470}">
  <dimension ref="A1:F14"/>
  <sheetViews>
    <sheetView zoomScaleNormal="100" workbookViewId="0">
      <selection activeCell="B37" sqref="B37"/>
    </sheetView>
  </sheetViews>
  <sheetFormatPr defaultRowHeight="15" x14ac:dyDescent="0.25"/>
  <cols>
    <col min="1" max="1" width="29.42578125" customWidth="1"/>
    <col min="2" max="2" width="35.140625" customWidth="1"/>
    <col min="3" max="3" width="32.85546875" customWidth="1"/>
  </cols>
  <sheetData>
    <row r="1" spans="1:6" ht="21" x14ac:dyDescent="0.35">
      <c r="A1" s="146" t="s">
        <v>14</v>
      </c>
      <c r="B1" s="146"/>
      <c r="C1" s="146"/>
    </row>
    <row r="3" spans="1:6" x14ac:dyDescent="0.25">
      <c r="A3" s="56" t="s">
        <v>165</v>
      </c>
      <c r="B3" s="57"/>
      <c r="C3" s="57"/>
      <c r="D3" s="57"/>
      <c r="E3" s="57"/>
      <c r="F3" s="57"/>
    </row>
    <row r="5" spans="1:6" x14ac:dyDescent="0.25">
      <c r="A5" s="58" t="s">
        <v>15</v>
      </c>
      <c r="B5" s="58" t="s">
        <v>16</v>
      </c>
      <c r="C5" s="58" t="s">
        <v>17</v>
      </c>
    </row>
    <row r="6" spans="1:6" x14ac:dyDescent="0.25">
      <c r="A6" s="32"/>
      <c r="B6" s="32"/>
      <c r="C6" s="32"/>
    </row>
    <row r="7" spans="1:6" x14ac:dyDescent="0.25">
      <c r="A7" s="32"/>
      <c r="B7" s="32"/>
      <c r="C7" s="32"/>
    </row>
    <row r="8" spans="1:6" x14ac:dyDescent="0.25">
      <c r="A8" s="32"/>
      <c r="B8" s="32"/>
      <c r="C8" s="32"/>
    </row>
    <row r="9" spans="1:6" x14ac:dyDescent="0.25">
      <c r="A9" s="32"/>
      <c r="B9" s="32"/>
      <c r="C9" s="32"/>
    </row>
    <row r="10" spans="1:6" x14ac:dyDescent="0.25">
      <c r="A10" s="32"/>
      <c r="B10" s="32"/>
      <c r="C10" s="32"/>
    </row>
    <row r="11" spans="1:6" x14ac:dyDescent="0.25">
      <c r="A11" s="32"/>
      <c r="B11" s="32"/>
      <c r="C11" s="32"/>
    </row>
    <row r="12" spans="1:6" x14ac:dyDescent="0.25">
      <c r="A12" s="32"/>
      <c r="B12" s="32"/>
      <c r="C12" s="32"/>
    </row>
    <row r="13" spans="1:6" x14ac:dyDescent="0.25">
      <c r="A13" s="32"/>
      <c r="B13" s="32"/>
      <c r="C13" s="32"/>
    </row>
    <row r="14" spans="1:6" x14ac:dyDescent="0.25">
      <c r="A14" s="32"/>
      <c r="B14" s="32"/>
      <c r="C14" s="32"/>
    </row>
  </sheetData>
  <mergeCells count="1">
    <mergeCell ref="A1:C1"/>
  </mergeCells>
  <printOptions horizontalCentered="1"/>
  <pageMargins left="0.25" right="0.25" top="0.25" bottom="0.2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D10FD5-D21A-4FC0-9DF2-5DA932B0B754}">
  <dimension ref="A1:H28"/>
  <sheetViews>
    <sheetView topLeftCell="A7" zoomScaleNormal="100" workbookViewId="0">
      <selection activeCell="B22" sqref="B22"/>
    </sheetView>
  </sheetViews>
  <sheetFormatPr defaultRowHeight="15" x14ac:dyDescent="0.25"/>
  <cols>
    <col min="1" max="1" width="26.7109375" customWidth="1"/>
    <col min="2" max="2" width="14.7109375" customWidth="1"/>
    <col min="3" max="3" width="13.7109375" customWidth="1"/>
    <col min="4" max="4" width="14.42578125" customWidth="1"/>
    <col min="5" max="5" width="22.85546875" customWidth="1"/>
    <col min="6" max="6" width="36.5703125" customWidth="1"/>
    <col min="7" max="7" width="13.85546875" customWidth="1"/>
  </cols>
  <sheetData>
    <row r="1" spans="1:6" ht="21" x14ac:dyDescent="0.35">
      <c r="A1" s="146" t="s">
        <v>175</v>
      </c>
      <c r="B1" s="146"/>
      <c r="C1" s="146"/>
      <c r="D1" s="146"/>
      <c r="E1" s="146"/>
      <c r="F1" s="146"/>
    </row>
    <row r="2" spans="1:6" x14ac:dyDescent="0.25">
      <c r="A2" s="16" t="s">
        <v>188</v>
      </c>
    </row>
    <row r="3" spans="1:6" x14ac:dyDescent="0.25">
      <c r="A3" s="45"/>
    </row>
    <row r="4" spans="1:6" ht="67.5" customHeight="1" x14ac:dyDescent="0.25">
      <c r="A4" s="147" t="s">
        <v>18</v>
      </c>
      <c r="B4" s="147"/>
      <c r="C4" s="147"/>
      <c r="D4" s="147"/>
      <c r="E4" s="147"/>
      <c r="F4" s="147"/>
    </row>
    <row r="6" spans="1:6" x14ac:dyDescent="0.25">
      <c r="A6" s="28" t="s">
        <v>19</v>
      </c>
    </row>
    <row r="7" spans="1:6" x14ac:dyDescent="0.25">
      <c r="A7" s="32" t="s">
        <v>20</v>
      </c>
      <c r="B7" s="30" t="s">
        <v>21</v>
      </c>
      <c r="C7" s="30"/>
      <c r="D7" s="30"/>
      <c r="E7" s="30"/>
      <c r="F7" s="31"/>
    </row>
    <row r="8" spans="1:6" x14ac:dyDescent="0.25">
      <c r="A8" s="32" t="s">
        <v>22</v>
      </c>
      <c r="B8" s="29" t="s">
        <v>23</v>
      </c>
      <c r="C8" s="30"/>
      <c r="D8" s="30"/>
      <c r="E8" s="30"/>
      <c r="F8" s="31"/>
    </row>
    <row r="9" spans="1:6" x14ac:dyDescent="0.25">
      <c r="A9" s="32" t="s">
        <v>24</v>
      </c>
      <c r="B9" s="29" t="s">
        <v>25</v>
      </c>
      <c r="C9" s="30"/>
      <c r="D9" s="30"/>
      <c r="E9" s="30"/>
      <c r="F9" s="31"/>
    </row>
    <row r="10" spans="1:6" x14ac:dyDescent="0.25">
      <c r="A10" s="32" t="s">
        <v>26</v>
      </c>
      <c r="B10" s="29" t="s">
        <v>27</v>
      </c>
      <c r="C10" s="30"/>
      <c r="D10" s="30"/>
      <c r="E10" s="30"/>
      <c r="F10" s="31"/>
    </row>
    <row r="11" spans="1:6" x14ac:dyDescent="0.25">
      <c r="A11" s="32" t="s">
        <v>28</v>
      </c>
      <c r="B11" s="29" t="s">
        <v>29</v>
      </c>
      <c r="C11" s="30"/>
      <c r="D11" s="30"/>
      <c r="E11" s="30"/>
      <c r="F11" s="31"/>
    </row>
    <row r="13" spans="1:6" x14ac:dyDescent="0.25">
      <c r="A13" s="14" t="s">
        <v>173</v>
      </c>
      <c r="B13" s="73">
        <v>839</v>
      </c>
    </row>
    <row r="14" spans="1:6" x14ac:dyDescent="0.25">
      <c r="A14" s="14" t="s">
        <v>174</v>
      </c>
      <c r="B14" s="74">
        <f>E17/B13</f>
        <v>5.2443384982121574E-2</v>
      </c>
      <c r="E14" s="68" t="s">
        <v>168</v>
      </c>
    </row>
    <row r="15" spans="1:6" x14ac:dyDescent="0.25">
      <c r="A15" s="12"/>
      <c r="B15" s="69"/>
      <c r="D15" s="69" t="s">
        <v>7</v>
      </c>
    </row>
    <row r="16" spans="1:6" ht="26.25" customHeight="1" x14ac:dyDescent="0.25">
      <c r="A16" s="63" t="s">
        <v>30</v>
      </c>
      <c r="B16" s="63" t="s">
        <v>31</v>
      </c>
      <c r="C16" s="63" t="s">
        <v>32</v>
      </c>
      <c r="D16" s="63" t="s">
        <v>172</v>
      </c>
      <c r="E16" s="63" t="s">
        <v>33</v>
      </c>
      <c r="F16" s="63" t="s">
        <v>34</v>
      </c>
    </row>
    <row r="17" spans="1:8" s="17" customFormat="1" ht="24.95" customHeight="1" x14ac:dyDescent="0.25">
      <c r="A17" s="61" t="s">
        <v>35</v>
      </c>
      <c r="B17" s="62">
        <v>13</v>
      </c>
      <c r="C17" s="62">
        <v>8</v>
      </c>
      <c r="D17" s="62">
        <v>23</v>
      </c>
      <c r="E17" s="72">
        <f t="shared" ref="E17:E21" si="0">SUM(B17:D17)</f>
        <v>44</v>
      </c>
      <c r="F17" s="71" t="s">
        <v>36</v>
      </c>
    </row>
    <row r="18" spans="1:8" s="17" customFormat="1" ht="24.95" customHeight="1" x14ac:dyDescent="0.25">
      <c r="A18" s="59" t="s">
        <v>37</v>
      </c>
      <c r="B18" s="26">
        <v>599.1</v>
      </c>
      <c r="C18" s="26">
        <v>257.47000000000003</v>
      </c>
      <c r="D18" s="26">
        <v>2007.27</v>
      </c>
      <c r="E18" s="66">
        <f t="shared" si="0"/>
        <v>2863.84</v>
      </c>
      <c r="F18" s="70" t="s">
        <v>170</v>
      </c>
    </row>
    <row r="19" spans="1:8" s="17" customFormat="1" ht="24.95" customHeight="1" x14ac:dyDescent="0.25">
      <c r="A19" s="59" t="s">
        <v>38</v>
      </c>
      <c r="B19" s="26">
        <v>3351.07</v>
      </c>
      <c r="C19" s="26">
        <v>1600.44</v>
      </c>
      <c r="D19" s="26">
        <v>10460.36</v>
      </c>
      <c r="E19" s="66">
        <f t="shared" si="0"/>
        <v>15411.87</v>
      </c>
      <c r="F19" s="60"/>
    </row>
    <row r="20" spans="1:8" s="17" customFormat="1" ht="24.95" customHeight="1" x14ac:dyDescent="0.25">
      <c r="A20" s="59" t="s">
        <v>39</v>
      </c>
      <c r="B20" s="26">
        <v>4312.51</v>
      </c>
      <c r="C20" s="26">
        <v>1979.7</v>
      </c>
      <c r="D20" s="26">
        <v>20300.91</v>
      </c>
      <c r="E20" s="66">
        <f t="shared" si="0"/>
        <v>26593.119999999999</v>
      </c>
      <c r="F20" s="60"/>
    </row>
    <row r="21" spans="1:8" s="17" customFormat="1" ht="24.95" customHeight="1" x14ac:dyDescent="0.25">
      <c r="A21" s="67" t="s">
        <v>40</v>
      </c>
      <c r="B21" s="65">
        <f>SUM(B18:B20)</f>
        <v>8262.68</v>
      </c>
      <c r="C21" s="65">
        <f>SUM(C18:C20)</f>
        <v>3837.61</v>
      </c>
      <c r="D21" s="65">
        <f>SUM(D18:D20)</f>
        <v>32768.54</v>
      </c>
      <c r="E21" s="66">
        <f t="shared" si="0"/>
        <v>44868.83</v>
      </c>
      <c r="F21" s="60"/>
    </row>
    <row r="22" spans="1:8" s="17" customFormat="1" ht="42.75" customHeight="1" x14ac:dyDescent="0.25">
      <c r="A22" s="59" t="s">
        <v>41</v>
      </c>
      <c r="B22" s="26">
        <v>426422.58</v>
      </c>
      <c r="C22" s="26">
        <v>168671.67</v>
      </c>
      <c r="D22" s="26">
        <v>415300.14</v>
      </c>
      <c r="E22" s="66">
        <f>SUM(B22:D22)</f>
        <v>1010394.39</v>
      </c>
      <c r="F22" s="64" t="s">
        <v>43</v>
      </c>
    </row>
    <row r="23" spans="1:8" s="17" customFormat="1" ht="42" customHeight="1" x14ac:dyDescent="0.25">
      <c r="A23" s="59" t="s">
        <v>42</v>
      </c>
      <c r="B23" s="26">
        <v>305.98</v>
      </c>
      <c r="C23" s="26">
        <v>446.5</v>
      </c>
      <c r="D23" s="26">
        <v>917.67</v>
      </c>
      <c r="E23" s="66">
        <f>SUM(B23:D23)</f>
        <v>1670.15</v>
      </c>
      <c r="F23" s="64" t="s">
        <v>166</v>
      </c>
      <c r="H23" s="21"/>
    </row>
    <row r="24" spans="1:8" s="17" customFormat="1" ht="53.25" customHeight="1" x14ac:dyDescent="0.25">
      <c r="A24" s="59" t="s">
        <v>44</v>
      </c>
      <c r="B24" s="27">
        <v>-3766.04</v>
      </c>
      <c r="C24" s="27">
        <v>-1544.48</v>
      </c>
      <c r="D24" s="27">
        <v>-1279.68</v>
      </c>
      <c r="E24" s="66">
        <f>SUM(B24:D24)</f>
        <v>-6590.2000000000007</v>
      </c>
      <c r="F24" s="64" t="s">
        <v>167</v>
      </c>
    </row>
    <row r="25" spans="1:8" s="17" customFormat="1" ht="5.25" customHeight="1" x14ac:dyDescent="0.25">
      <c r="A25" s="59"/>
      <c r="B25" s="25"/>
      <c r="C25" s="25"/>
      <c r="D25" s="25"/>
      <c r="E25" s="76"/>
      <c r="F25" s="60"/>
    </row>
    <row r="26" spans="1:8" s="17" customFormat="1" ht="31.5" customHeight="1" x14ac:dyDescent="0.25">
      <c r="A26" s="59" t="s">
        <v>45</v>
      </c>
      <c r="B26" s="75">
        <f>B22/$E$22</f>
        <v>0.4220357755549296</v>
      </c>
      <c r="C26" s="75">
        <f t="shared" ref="C26:D26" si="1">C22/$E$22</f>
        <v>0.16693646725413827</v>
      </c>
      <c r="D26" s="75">
        <f t="shared" si="1"/>
        <v>0.41102775719093215</v>
      </c>
      <c r="E26" s="77"/>
      <c r="F26" s="64" t="s">
        <v>169</v>
      </c>
    </row>
    <row r="27" spans="1:8" s="17" customFormat="1" ht="29.25" customHeight="1" x14ac:dyDescent="0.25">
      <c r="A27" s="59" t="s">
        <v>46</v>
      </c>
      <c r="B27" s="75">
        <f>B17/$E$17</f>
        <v>0.29545454545454547</v>
      </c>
      <c r="C27" s="75">
        <f>C17/$E$17</f>
        <v>0.18181818181818182</v>
      </c>
      <c r="D27" s="75">
        <f>D17/$E$17</f>
        <v>0.52272727272727271</v>
      </c>
      <c r="E27" s="78"/>
      <c r="F27" s="64" t="s">
        <v>171</v>
      </c>
    </row>
    <row r="28" spans="1:8" s="17" customFormat="1" ht="24.95" customHeight="1" x14ac:dyDescent="0.25">
      <c r="E28" s="39"/>
    </row>
  </sheetData>
  <mergeCells count="2">
    <mergeCell ref="A4:F4"/>
    <mergeCell ref="A1:F1"/>
  </mergeCells>
  <printOptions horizontalCentered="1"/>
  <pageMargins left="0.25" right="0.25" top="0.25" bottom="0.25" header="0.3" footer="0.3"/>
  <pageSetup scale="88" orientation="landscape" r:id="rId1"/>
  <colBreaks count="1" manualBreakCount="1">
    <brk id="6" max="1048575" man="1"/>
  </colBreaks>
  <ignoredErrors>
    <ignoredError sqref="B21:D21"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533BE3-25FE-4AC3-ADC0-76B46DFB8C0F}">
  <dimension ref="A1:J36"/>
  <sheetViews>
    <sheetView zoomScaleNormal="100" zoomScaleSheetLayoutView="75" workbookViewId="0">
      <selection activeCell="G9" sqref="G9"/>
    </sheetView>
  </sheetViews>
  <sheetFormatPr defaultRowHeight="15" x14ac:dyDescent="0.25"/>
  <cols>
    <col min="1" max="1" width="15.7109375" customWidth="1"/>
    <col min="2" max="2" width="8.7109375" customWidth="1"/>
    <col min="3" max="3" width="14.42578125" customWidth="1"/>
    <col min="4" max="4" width="14.140625" customWidth="1"/>
    <col min="5" max="5" width="13.42578125" customWidth="1"/>
    <col min="6" max="6" width="12.5703125" customWidth="1"/>
    <col min="7" max="7" width="41" customWidth="1"/>
    <col min="8" max="8" width="10.42578125" customWidth="1"/>
    <col min="9" max="9" width="18.85546875" customWidth="1"/>
    <col min="10" max="10" width="8.5703125" customWidth="1"/>
  </cols>
  <sheetData>
    <row r="1" spans="1:10" ht="21" x14ac:dyDescent="0.25">
      <c r="A1" s="148" t="s">
        <v>47</v>
      </c>
      <c r="B1" s="148"/>
      <c r="C1" s="148"/>
      <c r="D1" s="148"/>
      <c r="E1" s="148"/>
      <c r="F1" s="148"/>
      <c r="G1" s="148"/>
      <c r="H1" s="148"/>
      <c r="I1" s="148"/>
      <c r="J1" s="148"/>
    </row>
    <row r="2" spans="1:10" s="57" customFormat="1" ht="15" customHeight="1" x14ac:dyDescent="0.25">
      <c r="A2" s="45" t="s">
        <v>188</v>
      </c>
      <c r="B2" s="79"/>
      <c r="C2" s="79"/>
      <c r="D2" s="79"/>
      <c r="E2" s="79"/>
      <c r="F2" s="79"/>
      <c r="G2" s="79"/>
      <c r="H2" s="79"/>
      <c r="I2" s="79"/>
      <c r="J2" s="79"/>
    </row>
    <row r="3" spans="1:10" s="57" customFormat="1" ht="11.25" customHeight="1" x14ac:dyDescent="0.25">
      <c r="A3" s="45"/>
      <c r="B3" s="79"/>
      <c r="C3" s="79"/>
      <c r="D3" s="79"/>
      <c r="E3" s="79"/>
      <c r="F3" s="79"/>
      <c r="G3" s="79"/>
      <c r="H3" s="79"/>
      <c r="I3" s="79"/>
      <c r="J3" s="79"/>
    </row>
    <row r="4" spans="1:10" s="57" customFormat="1" ht="42" customHeight="1" x14ac:dyDescent="0.25">
      <c r="A4" s="149" t="s">
        <v>176</v>
      </c>
      <c r="B4" s="150"/>
      <c r="C4" s="150"/>
      <c r="D4" s="150"/>
      <c r="E4" s="150"/>
      <c r="F4" s="150"/>
      <c r="G4" s="150"/>
      <c r="H4" s="150"/>
      <c r="I4" s="150"/>
      <c r="J4" s="151"/>
    </row>
    <row r="5" spans="1:10" s="57" customFormat="1" ht="8.25" customHeight="1" x14ac:dyDescent="0.25">
      <c r="A5" s="80"/>
      <c r="B5" s="80"/>
      <c r="C5" s="80"/>
      <c r="D5" s="80"/>
      <c r="E5" s="80"/>
      <c r="F5" s="80"/>
      <c r="G5" s="80"/>
      <c r="H5" s="80"/>
      <c r="I5" s="80"/>
      <c r="J5" s="80"/>
    </row>
    <row r="6" spans="1:10" ht="48" customHeight="1" x14ac:dyDescent="0.25">
      <c r="A6" s="154" t="s">
        <v>189</v>
      </c>
      <c r="B6" s="155"/>
      <c r="C6" s="155"/>
      <c r="D6" s="155"/>
      <c r="E6" s="155"/>
      <c r="F6" s="155"/>
      <c r="G6" s="155"/>
      <c r="H6" s="155"/>
      <c r="I6" s="155"/>
      <c r="J6" s="156"/>
    </row>
    <row r="8" spans="1:10" s="39" customFormat="1" ht="31.5" customHeight="1" x14ac:dyDescent="0.25">
      <c r="A8" s="63" t="s">
        <v>48</v>
      </c>
      <c r="B8" s="81" t="s">
        <v>49</v>
      </c>
      <c r="C8" s="81" t="s">
        <v>50</v>
      </c>
      <c r="D8" s="81" t="s">
        <v>51</v>
      </c>
      <c r="E8" s="81" t="s">
        <v>52</v>
      </c>
      <c r="F8" s="81" t="s">
        <v>53</v>
      </c>
      <c r="G8" s="63" t="s">
        <v>54</v>
      </c>
      <c r="H8" s="81" t="s">
        <v>55</v>
      </c>
      <c r="I8" s="63" t="s">
        <v>56</v>
      </c>
      <c r="J8" s="81" t="s">
        <v>177</v>
      </c>
    </row>
    <row r="9" spans="1:10" s="39" customFormat="1" ht="165" x14ac:dyDescent="0.25">
      <c r="A9" s="51" t="s">
        <v>57</v>
      </c>
      <c r="B9" s="51">
        <v>373</v>
      </c>
      <c r="C9" s="50">
        <v>905.24</v>
      </c>
      <c r="D9" s="50">
        <v>7558.22</v>
      </c>
      <c r="E9" s="82">
        <v>42674</v>
      </c>
      <c r="F9" s="84" t="s">
        <v>179</v>
      </c>
      <c r="G9" s="46" t="s">
        <v>178</v>
      </c>
      <c r="H9" s="51">
        <v>532</v>
      </c>
      <c r="I9" s="51" t="s">
        <v>59</v>
      </c>
      <c r="J9" s="51" t="s">
        <v>60</v>
      </c>
    </row>
    <row r="10" spans="1:10" s="13" customFormat="1" x14ac:dyDescent="0.25"/>
    <row r="11" spans="1:10" s="13" customFormat="1" ht="149.44999999999999" customHeight="1" x14ac:dyDescent="0.25">
      <c r="A11" s="51" t="s">
        <v>61</v>
      </c>
      <c r="B11" s="51">
        <v>190</v>
      </c>
      <c r="C11" s="50">
        <v>646.36</v>
      </c>
      <c r="D11" s="50">
        <v>11707.88</v>
      </c>
      <c r="E11" s="82">
        <v>38611</v>
      </c>
      <c r="F11" s="50" t="s">
        <v>62</v>
      </c>
      <c r="G11" s="83" t="s">
        <v>180</v>
      </c>
      <c r="H11" s="51">
        <v>565</v>
      </c>
      <c r="I11" s="51" t="s">
        <v>59</v>
      </c>
      <c r="J11" s="51" t="s">
        <v>63</v>
      </c>
    </row>
    <row r="12" spans="1:10" s="13" customFormat="1" x14ac:dyDescent="0.25">
      <c r="G12" s="33"/>
    </row>
    <row r="13" spans="1:10" s="13" customFormat="1" ht="119.45" customHeight="1" x14ac:dyDescent="0.25">
      <c r="A13" s="51" t="s">
        <v>64</v>
      </c>
      <c r="B13" s="51">
        <v>371</v>
      </c>
      <c r="C13" s="50">
        <v>2121.6</v>
      </c>
      <c r="D13" s="50">
        <v>12843.27</v>
      </c>
      <c r="E13" s="82">
        <v>44394</v>
      </c>
      <c r="F13" s="50" t="s">
        <v>65</v>
      </c>
      <c r="G13" s="83" t="s">
        <v>181</v>
      </c>
      <c r="H13" s="51">
        <v>553</v>
      </c>
      <c r="I13" s="51" t="s">
        <v>59</v>
      </c>
      <c r="J13" s="51" t="s">
        <v>63</v>
      </c>
    </row>
    <row r="14" spans="1:10" x14ac:dyDescent="0.25">
      <c r="G14" s="33"/>
    </row>
    <row r="15" spans="1:10" s="13" customFormat="1" ht="119.45" customHeight="1" x14ac:dyDescent="0.25">
      <c r="A15" s="51" t="s">
        <v>66</v>
      </c>
      <c r="B15" s="51">
        <v>281</v>
      </c>
      <c r="C15" s="50">
        <v>539.12</v>
      </c>
      <c r="D15" s="50">
        <v>3596.45</v>
      </c>
      <c r="E15" s="82">
        <v>43775</v>
      </c>
      <c r="F15" s="50" t="s">
        <v>65</v>
      </c>
      <c r="G15" s="83" t="s">
        <v>183</v>
      </c>
      <c r="H15" s="85" t="s">
        <v>184</v>
      </c>
      <c r="I15" s="51" t="s">
        <v>59</v>
      </c>
      <c r="J15" s="51" t="s">
        <v>67</v>
      </c>
    </row>
    <row r="16" spans="1:10" s="13" customFormat="1" x14ac:dyDescent="0.25">
      <c r="G16" s="33"/>
    </row>
    <row r="17" spans="1:10" s="13" customFormat="1" ht="96" customHeight="1" x14ac:dyDescent="0.25">
      <c r="A17" s="51" t="s">
        <v>68</v>
      </c>
      <c r="B17" s="51">
        <v>251</v>
      </c>
      <c r="C17" s="50">
        <v>2443.41</v>
      </c>
      <c r="D17" s="50">
        <v>21331.02</v>
      </c>
      <c r="E17" s="82">
        <v>41212</v>
      </c>
      <c r="F17" s="50" t="s">
        <v>65</v>
      </c>
      <c r="G17" s="83" t="s">
        <v>182</v>
      </c>
      <c r="H17" s="51" t="s">
        <v>69</v>
      </c>
      <c r="I17" s="51" t="s">
        <v>59</v>
      </c>
      <c r="J17" s="51" t="s">
        <v>58</v>
      </c>
    </row>
    <row r="18" spans="1:10" s="13" customFormat="1" x14ac:dyDescent="0.25">
      <c r="G18" s="33"/>
    </row>
    <row r="19" spans="1:10" s="13" customFormat="1" ht="32.25" customHeight="1" x14ac:dyDescent="0.25">
      <c r="A19" s="152" t="s">
        <v>185</v>
      </c>
      <c r="B19" s="153"/>
      <c r="C19" s="153"/>
      <c r="D19" s="153"/>
      <c r="E19" s="153"/>
      <c r="F19" s="153"/>
      <c r="G19" s="153"/>
      <c r="H19" s="153"/>
      <c r="I19" s="153"/>
      <c r="J19" s="153"/>
    </row>
    <row r="20" spans="1:10" s="13" customFormat="1" ht="45" customHeight="1" x14ac:dyDescent="0.25">
      <c r="A20" s="51" t="s">
        <v>70</v>
      </c>
      <c r="B20" s="51"/>
      <c r="C20" s="51"/>
      <c r="D20" s="50">
        <v>1791.93</v>
      </c>
      <c r="E20" s="82">
        <v>41618</v>
      </c>
      <c r="F20" s="50" t="s">
        <v>58</v>
      </c>
      <c r="G20" s="83" t="s">
        <v>71</v>
      </c>
      <c r="H20" s="51">
        <v>638</v>
      </c>
      <c r="I20" s="51" t="s">
        <v>59</v>
      </c>
      <c r="J20" s="51" t="s">
        <v>60</v>
      </c>
    </row>
    <row r="21" spans="1:10" s="13" customFormat="1" x14ac:dyDescent="0.25">
      <c r="G21" s="33"/>
    </row>
    <row r="22" spans="1:10" s="13" customFormat="1" ht="46.15" customHeight="1" x14ac:dyDescent="0.25">
      <c r="A22" s="51" t="s">
        <v>72</v>
      </c>
      <c r="B22" s="51"/>
      <c r="C22" s="51"/>
      <c r="D22" s="50">
        <v>7088.04</v>
      </c>
      <c r="E22" s="82">
        <v>42296</v>
      </c>
      <c r="F22" s="50" t="s">
        <v>58</v>
      </c>
      <c r="G22" s="83" t="s">
        <v>73</v>
      </c>
      <c r="H22" s="51">
        <v>691</v>
      </c>
      <c r="I22" s="51" t="s">
        <v>59</v>
      </c>
      <c r="J22" s="51" t="s">
        <v>60</v>
      </c>
    </row>
    <row r="23" spans="1:10" s="13" customFormat="1" x14ac:dyDescent="0.25">
      <c r="G23" s="33"/>
    </row>
    <row r="24" spans="1:10" s="13" customFormat="1" ht="45.75" customHeight="1" x14ac:dyDescent="0.25">
      <c r="A24" s="51" t="s">
        <v>74</v>
      </c>
      <c r="B24" s="51"/>
      <c r="C24" s="51"/>
      <c r="D24" s="50">
        <v>1413.74</v>
      </c>
      <c r="E24" s="82">
        <v>42311</v>
      </c>
      <c r="F24" s="50" t="s">
        <v>75</v>
      </c>
      <c r="G24" s="83" t="s">
        <v>76</v>
      </c>
      <c r="H24" s="85">
        <v>706</v>
      </c>
      <c r="I24" s="85" t="s">
        <v>59</v>
      </c>
      <c r="J24" s="85" t="s">
        <v>67</v>
      </c>
    </row>
    <row r="25" spans="1:10" s="13" customFormat="1" x14ac:dyDescent="0.25">
      <c r="G25" s="33"/>
    </row>
    <row r="26" spans="1:10" s="13" customFormat="1" ht="48" customHeight="1" x14ac:dyDescent="0.25">
      <c r="A26" s="51" t="s">
        <v>77</v>
      </c>
      <c r="B26" s="51"/>
      <c r="C26" s="51"/>
      <c r="D26" s="50">
        <v>21372.240000000002</v>
      </c>
      <c r="E26" s="82">
        <v>43054</v>
      </c>
      <c r="F26" s="50" t="s">
        <v>65</v>
      </c>
      <c r="G26" s="83" t="s">
        <v>78</v>
      </c>
      <c r="H26" s="85">
        <v>557</v>
      </c>
      <c r="I26" s="85" t="s">
        <v>59</v>
      </c>
      <c r="J26" s="85" t="s">
        <v>60</v>
      </c>
    </row>
    <row r="27" spans="1:10" s="13" customFormat="1" x14ac:dyDescent="0.25">
      <c r="G27" s="33"/>
    </row>
    <row r="28" spans="1:10" s="13" customFormat="1" ht="43.15" customHeight="1" x14ac:dyDescent="0.25">
      <c r="A28" s="51" t="s">
        <v>79</v>
      </c>
      <c r="B28" s="51"/>
      <c r="C28" s="51"/>
      <c r="D28" s="50">
        <v>27509.79</v>
      </c>
      <c r="E28" s="82">
        <v>43049</v>
      </c>
      <c r="F28" s="50" t="s">
        <v>58</v>
      </c>
      <c r="G28" s="83" t="s">
        <v>80</v>
      </c>
      <c r="H28" s="51">
        <v>564</v>
      </c>
      <c r="I28" s="51" t="s">
        <v>59</v>
      </c>
      <c r="J28" s="51" t="s">
        <v>60</v>
      </c>
    </row>
    <row r="29" spans="1:10" s="13" customFormat="1" x14ac:dyDescent="0.25">
      <c r="G29" s="33"/>
    </row>
    <row r="30" spans="1:10" s="13" customFormat="1" x14ac:dyDescent="0.25">
      <c r="D30" s="15">
        <f>SUM(D9:D29)</f>
        <v>116212.58000000002</v>
      </c>
      <c r="E30" s="15" t="s">
        <v>81</v>
      </c>
      <c r="F30" s="15"/>
      <c r="G30" s="38"/>
    </row>
    <row r="31" spans="1:10" s="13" customFormat="1" x14ac:dyDescent="0.25">
      <c r="G31" s="33"/>
    </row>
    <row r="32" spans="1:10" s="13" customFormat="1" x14ac:dyDescent="0.25">
      <c r="G32" s="33"/>
    </row>
    <row r="33" spans="1:7" s="13" customFormat="1" x14ac:dyDescent="0.25">
      <c r="G33" s="33"/>
    </row>
    <row r="34" spans="1:7" s="13" customFormat="1" x14ac:dyDescent="0.25">
      <c r="A34" s="36"/>
      <c r="B34" s="37"/>
      <c r="C34" s="37"/>
      <c r="D34" s="37"/>
      <c r="E34" s="37"/>
      <c r="F34" s="37"/>
      <c r="G34" s="33"/>
    </row>
    <row r="35" spans="1:7" s="13" customFormat="1" x14ac:dyDescent="0.25">
      <c r="A35" s="36"/>
      <c r="B35" s="37"/>
      <c r="C35" s="37"/>
      <c r="D35" s="37"/>
      <c r="E35" s="37"/>
      <c r="F35" s="37"/>
      <c r="G35" s="33"/>
    </row>
    <row r="36" spans="1:7" x14ac:dyDescent="0.25">
      <c r="G36" s="33"/>
    </row>
  </sheetData>
  <mergeCells count="4">
    <mergeCell ref="A1:J1"/>
    <mergeCell ref="A4:J4"/>
    <mergeCell ref="A19:J19"/>
    <mergeCell ref="A6:J6"/>
  </mergeCells>
  <printOptions horizontalCentered="1"/>
  <pageMargins left="0.25" right="0.25" top="0.25" bottom="0.25" header="0.3" footer="0.3"/>
  <pageSetup scale="8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C8B0DA-D43B-4F77-85C9-702A7FB52273}">
  <dimension ref="A1:H63"/>
  <sheetViews>
    <sheetView topLeftCell="A44" zoomScaleNormal="100" workbookViewId="0">
      <selection activeCell="G49" sqref="G49"/>
    </sheetView>
  </sheetViews>
  <sheetFormatPr defaultRowHeight="15" x14ac:dyDescent="0.25"/>
  <cols>
    <col min="1" max="1" width="42.7109375" customWidth="1"/>
    <col min="2" max="2" width="29.5703125" customWidth="1"/>
    <col min="3" max="3" width="17" customWidth="1"/>
    <col min="4" max="4" width="44.28515625" customWidth="1"/>
  </cols>
  <sheetData>
    <row r="1" spans="1:7" ht="18.75" x14ac:dyDescent="0.3">
      <c r="A1" s="157" t="s">
        <v>82</v>
      </c>
      <c r="B1" s="157"/>
      <c r="C1" s="157"/>
      <c r="D1" s="157"/>
    </row>
    <row r="2" spans="1:7" x14ac:dyDescent="0.25">
      <c r="A2" s="52" t="s">
        <v>142</v>
      </c>
    </row>
    <row r="4" spans="1:7" ht="48.75" customHeight="1" x14ac:dyDescent="0.25">
      <c r="A4" s="47" t="s">
        <v>83</v>
      </c>
      <c r="B4" s="48" t="s">
        <v>140</v>
      </c>
      <c r="C4" s="47" t="s">
        <v>84</v>
      </c>
      <c r="D4" s="48" t="s">
        <v>141</v>
      </c>
    </row>
    <row r="5" spans="1:7" ht="18.75" customHeight="1" x14ac:dyDescent="0.25">
      <c r="A5" s="49" t="s">
        <v>85</v>
      </c>
      <c r="B5" s="50">
        <v>38977.589999999997</v>
      </c>
      <c r="C5" s="51">
        <v>14</v>
      </c>
      <c r="D5" s="32"/>
    </row>
    <row r="6" spans="1:7" ht="18" customHeight="1" x14ac:dyDescent="0.25">
      <c r="A6" s="49" t="s">
        <v>86</v>
      </c>
      <c r="B6" s="50">
        <v>105962.52</v>
      </c>
      <c r="C6" s="51">
        <v>14</v>
      </c>
      <c r="D6" s="32" t="s">
        <v>7</v>
      </c>
    </row>
    <row r="7" spans="1:7" ht="16.5" customHeight="1" x14ac:dyDescent="0.25">
      <c r="A7" s="49" t="s">
        <v>87</v>
      </c>
      <c r="B7" s="50">
        <v>178222.62</v>
      </c>
      <c r="C7" s="51">
        <v>11</v>
      </c>
      <c r="D7" s="32"/>
    </row>
    <row r="8" spans="1:7" ht="15" customHeight="1" x14ac:dyDescent="0.25">
      <c r="A8" s="49" t="s">
        <v>88</v>
      </c>
      <c r="B8" s="50">
        <v>78530.679999999993</v>
      </c>
      <c r="C8" s="51">
        <v>4</v>
      </c>
      <c r="D8" s="32"/>
      <c r="G8" s="13"/>
    </row>
    <row r="9" spans="1:7" ht="15.6" customHeight="1" x14ac:dyDescent="0.25">
      <c r="A9" s="49" t="s">
        <v>89</v>
      </c>
      <c r="B9" s="50">
        <v>81441.039999999994</v>
      </c>
      <c r="C9" s="51">
        <v>5</v>
      </c>
      <c r="D9" s="32"/>
      <c r="G9" s="13"/>
    </row>
    <row r="10" spans="1:7" ht="18.600000000000001" customHeight="1" x14ac:dyDescent="0.25">
      <c r="A10" s="49" t="s">
        <v>90</v>
      </c>
      <c r="B10" s="50">
        <v>27250</v>
      </c>
      <c r="C10" s="51">
        <v>2</v>
      </c>
      <c r="D10" s="32"/>
      <c r="G10" s="13"/>
    </row>
    <row r="11" spans="1:7" ht="16.899999999999999" customHeight="1" x14ac:dyDescent="0.25">
      <c r="A11" s="49" t="s">
        <v>91</v>
      </c>
      <c r="B11" s="50">
        <v>315604.8</v>
      </c>
      <c r="C11" s="51">
        <v>27</v>
      </c>
      <c r="D11" s="32"/>
      <c r="G11" s="13"/>
    </row>
    <row r="12" spans="1:7" ht="13.9" customHeight="1" x14ac:dyDescent="0.25">
      <c r="A12" s="49" t="s">
        <v>92</v>
      </c>
      <c r="B12" s="50">
        <v>487183.66</v>
      </c>
      <c r="C12" s="51">
        <v>7</v>
      </c>
      <c r="D12" s="32"/>
    </row>
    <row r="13" spans="1:7" ht="15" customHeight="1" x14ac:dyDescent="0.25">
      <c r="A13" s="49" t="s">
        <v>93</v>
      </c>
      <c r="B13" s="50">
        <v>90988.33</v>
      </c>
      <c r="C13" s="51">
        <v>9</v>
      </c>
      <c r="D13" s="32"/>
    </row>
    <row r="14" spans="1:7" ht="16.899999999999999" customHeight="1" x14ac:dyDescent="0.25">
      <c r="A14" s="49" t="s">
        <v>94</v>
      </c>
      <c r="B14" s="50">
        <v>144360.95000000001</v>
      </c>
      <c r="C14" s="51">
        <v>1</v>
      </c>
      <c r="D14" s="32"/>
    </row>
    <row r="15" spans="1:7" ht="16.149999999999999" customHeight="1" x14ac:dyDescent="0.25">
      <c r="A15" s="49" t="s">
        <v>95</v>
      </c>
      <c r="B15" s="50">
        <v>437521.71</v>
      </c>
      <c r="C15" s="51">
        <v>25</v>
      </c>
      <c r="D15" s="32"/>
    </row>
    <row r="16" spans="1:7" ht="16.149999999999999" customHeight="1" x14ac:dyDescent="0.25">
      <c r="A16" s="49" t="s">
        <v>96</v>
      </c>
      <c r="B16" s="50">
        <v>513544.73</v>
      </c>
      <c r="C16" s="51">
        <v>25</v>
      </c>
      <c r="D16" s="32"/>
    </row>
    <row r="17" spans="1:4" x14ac:dyDescent="0.25">
      <c r="A17" s="49" t="s">
        <v>97</v>
      </c>
      <c r="B17" s="50">
        <v>870126.39</v>
      </c>
      <c r="C17" s="51">
        <v>20</v>
      </c>
      <c r="D17" s="32"/>
    </row>
    <row r="18" spans="1:4" ht="17.25" customHeight="1" x14ac:dyDescent="0.25">
      <c r="A18" s="49" t="s">
        <v>98</v>
      </c>
      <c r="B18" s="50">
        <v>47278.080000000002</v>
      </c>
      <c r="C18" s="51">
        <v>3</v>
      </c>
      <c r="D18" s="32"/>
    </row>
    <row r="19" spans="1:4" ht="18.600000000000001" customHeight="1" x14ac:dyDescent="0.25">
      <c r="A19" s="49" t="s">
        <v>99</v>
      </c>
      <c r="B19" s="50">
        <v>113262.32</v>
      </c>
      <c r="C19" s="51">
        <v>4</v>
      </c>
      <c r="D19" s="32"/>
    </row>
    <row r="20" spans="1:4" x14ac:dyDescent="0.25">
      <c r="A20" s="49" t="s">
        <v>100</v>
      </c>
      <c r="B20" s="50">
        <v>3553.5</v>
      </c>
      <c r="C20" s="51">
        <v>2</v>
      </c>
      <c r="D20" s="32"/>
    </row>
    <row r="21" spans="1:4" x14ac:dyDescent="0.25">
      <c r="A21" s="49" t="s">
        <v>101</v>
      </c>
      <c r="B21" s="50">
        <v>316568.46000000002</v>
      </c>
      <c r="C21" s="51">
        <v>11</v>
      </c>
      <c r="D21" s="32"/>
    </row>
    <row r="22" spans="1:4" x14ac:dyDescent="0.25">
      <c r="A22" s="49" t="s">
        <v>102</v>
      </c>
      <c r="B22" s="50">
        <v>71893.87</v>
      </c>
      <c r="C22" s="51">
        <v>5</v>
      </c>
      <c r="D22" s="32"/>
    </row>
    <row r="23" spans="1:4" x14ac:dyDescent="0.25">
      <c r="A23" s="49" t="s">
        <v>103</v>
      </c>
      <c r="B23" s="50">
        <v>15633.13</v>
      </c>
      <c r="C23" s="51">
        <v>3</v>
      </c>
      <c r="D23" s="32"/>
    </row>
    <row r="24" spans="1:4" x14ac:dyDescent="0.25">
      <c r="A24" s="49" t="s">
        <v>104</v>
      </c>
      <c r="B24" s="50">
        <v>137151.76999999999</v>
      </c>
      <c r="C24" s="51">
        <v>19</v>
      </c>
      <c r="D24" s="32"/>
    </row>
    <row r="25" spans="1:4" x14ac:dyDescent="0.25">
      <c r="A25" s="49" t="s">
        <v>105</v>
      </c>
      <c r="B25" s="50">
        <v>46604.84</v>
      </c>
      <c r="C25" s="51">
        <v>3</v>
      </c>
      <c r="D25" s="32"/>
    </row>
    <row r="26" spans="1:4" x14ac:dyDescent="0.25">
      <c r="A26" s="49" t="s">
        <v>106</v>
      </c>
      <c r="B26" s="50">
        <v>17622.23</v>
      </c>
      <c r="C26" s="51">
        <v>1</v>
      </c>
      <c r="D26" s="32"/>
    </row>
    <row r="27" spans="1:4" x14ac:dyDescent="0.25">
      <c r="A27" s="49" t="s">
        <v>107</v>
      </c>
      <c r="B27" s="50">
        <v>71292</v>
      </c>
      <c r="C27" s="51">
        <v>9</v>
      </c>
      <c r="D27" s="32"/>
    </row>
    <row r="28" spans="1:4" x14ac:dyDescent="0.25">
      <c r="A28" s="49" t="s">
        <v>108</v>
      </c>
      <c r="B28" s="50">
        <v>1432316.18</v>
      </c>
      <c r="C28" s="51">
        <v>56</v>
      </c>
      <c r="D28" s="32"/>
    </row>
    <row r="29" spans="1:4" x14ac:dyDescent="0.25">
      <c r="A29" s="49" t="s">
        <v>109</v>
      </c>
      <c r="B29" s="50">
        <v>641224.15</v>
      </c>
      <c r="C29" s="51">
        <v>55</v>
      </c>
      <c r="D29" s="32"/>
    </row>
    <row r="30" spans="1:4" x14ac:dyDescent="0.25">
      <c r="A30" s="49" t="s">
        <v>110</v>
      </c>
      <c r="B30" s="50">
        <v>1217962.3500000001</v>
      </c>
      <c r="C30" s="51">
        <v>53</v>
      </c>
      <c r="D30" s="32"/>
    </row>
    <row r="31" spans="1:4" x14ac:dyDescent="0.25">
      <c r="A31" s="49" t="s">
        <v>111</v>
      </c>
      <c r="B31" s="50">
        <v>66166.929999999993</v>
      </c>
      <c r="C31" s="51">
        <v>6</v>
      </c>
      <c r="D31" s="32"/>
    </row>
    <row r="32" spans="1:4" ht="15.75" customHeight="1" x14ac:dyDescent="0.25">
      <c r="A32" s="49" t="s">
        <v>112</v>
      </c>
      <c r="B32" s="50">
        <v>34468.93</v>
      </c>
      <c r="C32" s="51">
        <v>2</v>
      </c>
      <c r="D32" s="32"/>
    </row>
    <row r="33" spans="1:4" x14ac:dyDescent="0.25">
      <c r="A33" s="49" t="s">
        <v>113</v>
      </c>
      <c r="B33" s="50">
        <v>1471308.81</v>
      </c>
      <c r="C33" s="51">
        <v>71</v>
      </c>
      <c r="D33" s="32"/>
    </row>
    <row r="34" spans="1:4" ht="30" x14ac:dyDescent="0.25">
      <c r="A34" s="49" t="s">
        <v>114</v>
      </c>
      <c r="B34" s="50">
        <v>288014.71000000002</v>
      </c>
      <c r="C34" s="51">
        <v>21</v>
      </c>
      <c r="D34" s="32"/>
    </row>
    <row r="35" spans="1:4" ht="13.5" customHeight="1" x14ac:dyDescent="0.25">
      <c r="A35" s="49" t="s">
        <v>115</v>
      </c>
      <c r="B35" s="50">
        <v>130439.34</v>
      </c>
      <c r="C35" s="51">
        <v>12</v>
      </c>
      <c r="D35" s="32"/>
    </row>
    <row r="36" spans="1:4" x14ac:dyDescent="0.25">
      <c r="A36" s="49" t="s">
        <v>116</v>
      </c>
      <c r="B36" s="50">
        <v>54533.93</v>
      </c>
      <c r="C36" s="51">
        <v>1</v>
      </c>
      <c r="D36" s="32"/>
    </row>
    <row r="37" spans="1:4" x14ac:dyDescent="0.25">
      <c r="A37" s="49" t="s">
        <v>117</v>
      </c>
      <c r="B37" s="50">
        <v>22435.200000000001</v>
      </c>
      <c r="C37" s="51">
        <v>2</v>
      </c>
      <c r="D37" s="32"/>
    </row>
    <row r="38" spans="1:4" ht="12.75" customHeight="1" x14ac:dyDescent="0.25">
      <c r="A38" s="49" t="s">
        <v>118</v>
      </c>
      <c r="B38" s="50">
        <v>181816.87</v>
      </c>
      <c r="C38" s="51">
        <v>23</v>
      </c>
      <c r="D38" s="32"/>
    </row>
    <row r="39" spans="1:4" x14ac:dyDescent="0.25">
      <c r="A39" s="49" t="s">
        <v>119</v>
      </c>
      <c r="B39" s="50">
        <v>149479.12</v>
      </c>
      <c r="C39" s="51">
        <v>10</v>
      </c>
      <c r="D39" s="32"/>
    </row>
    <row r="40" spans="1:4" ht="15" customHeight="1" x14ac:dyDescent="0.25">
      <c r="A40" s="49" t="s">
        <v>120</v>
      </c>
      <c r="B40" s="50">
        <v>504.13</v>
      </c>
      <c r="C40" s="51">
        <v>1</v>
      </c>
      <c r="D40" s="32"/>
    </row>
    <row r="41" spans="1:4" ht="16.5" customHeight="1" x14ac:dyDescent="0.25">
      <c r="A41" s="49" t="s">
        <v>121</v>
      </c>
      <c r="B41" s="50">
        <v>114767</v>
      </c>
      <c r="C41" s="51">
        <v>11</v>
      </c>
      <c r="D41" s="32"/>
    </row>
    <row r="42" spans="1:4" ht="17.25" customHeight="1" x14ac:dyDescent="0.25">
      <c r="A42" s="49" t="s">
        <v>122</v>
      </c>
      <c r="B42" s="50">
        <v>61295.89</v>
      </c>
      <c r="C42" s="51">
        <v>14</v>
      </c>
      <c r="D42" s="32"/>
    </row>
    <row r="43" spans="1:4" ht="13.5" customHeight="1" x14ac:dyDescent="0.25">
      <c r="A43" s="49" t="s">
        <v>123</v>
      </c>
      <c r="B43" s="50">
        <v>184233.99</v>
      </c>
      <c r="C43" s="51">
        <v>17</v>
      </c>
      <c r="D43" s="32"/>
    </row>
    <row r="44" spans="1:4" x14ac:dyDescent="0.25">
      <c r="A44" s="49" t="s">
        <v>139</v>
      </c>
      <c r="B44" s="50">
        <v>278739.5</v>
      </c>
      <c r="C44" s="51">
        <v>20</v>
      </c>
      <c r="D44" s="32"/>
    </row>
    <row r="45" spans="1:4" x14ac:dyDescent="0.25">
      <c r="A45" s="49" t="s">
        <v>124</v>
      </c>
      <c r="B45" s="50">
        <v>42333.71</v>
      </c>
      <c r="C45" s="51">
        <v>7</v>
      </c>
      <c r="D45" s="32"/>
    </row>
    <row r="46" spans="1:4" x14ac:dyDescent="0.25">
      <c r="A46" s="49" t="s">
        <v>125</v>
      </c>
      <c r="B46" s="50">
        <v>339352.57</v>
      </c>
      <c r="C46" s="51">
        <v>37</v>
      </c>
      <c r="D46" s="32"/>
    </row>
    <row r="47" spans="1:4" x14ac:dyDescent="0.25">
      <c r="A47" s="49" t="s">
        <v>126</v>
      </c>
      <c r="B47" s="50">
        <v>177535.41</v>
      </c>
      <c r="C47" s="51">
        <v>11</v>
      </c>
      <c r="D47" s="32"/>
    </row>
    <row r="48" spans="1:4" x14ac:dyDescent="0.25">
      <c r="A48" s="49" t="s">
        <v>127</v>
      </c>
      <c r="B48" s="50">
        <v>238222.3</v>
      </c>
      <c r="C48" s="51">
        <v>2</v>
      </c>
      <c r="D48" s="32"/>
    </row>
    <row r="49" spans="1:8" x14ac:dyDescent="0.25">
      <c r="A49" s="49" t="s">
        <v>128</v>
      </c>
      <c r="B49" s="50">
        <v>85108.22</v>
      </c>
      <c r="C49" s="51">
        <v>7</v>
      </c>
      <c r="D49" s="32"/>
    </row>
    <row r="50" spans="1:8" x14ac:dyDescent="0.25">
      <c r="A50" s="49" t="s">
        <v>129</v>
      </c>
      <c r="B50" s="50">
        <v>418028.65</v>
      </c>
      <c r="C50" s="51">
        <v>69</v>
      </c>
      <c r="D50" s="32"/>
    </row>
    <row r="51" spans="1:8" x14ac:dyDescent="0.25">
      <c r="A51" s="49" t="s">
        <v>130</v>
      </c>
      <c r="B51" s="50">
        <v>739009.34</v>
      </c>
      <c r="C51" s="51">
        <v>34</v>
      </c>
      <c r="D51" s="32"/>
    </row>
    <row r="52" spans="1:8" x14ac:dyDescent="0.25">
      <c r="A52" s="49" t="s">
        <v>131</v>
      </c>
      <c r="B52" s="50">
        <v>60980</v>
      </c>
      <c r="C52" s="51">
        <v>2</v>
      </c>
      <c r="D52" s="32"/>
    </row>
    <row r="53" spans="1:8" x14ac:dyDescent="0.25">
      <c r="A53" s="49" t="s">
        <v>132</v>
      </c>
      <c r="B53" s="50">
        <v>612278.18999999994</v>
      </c>
      <c r="C53" s="51">
        <v>34</v>
      </c>
      <c r="D53" s="32"/>
    </row>
    <row r="54" spans="1:8" x14ac:dyDescent="0.25">
      <c r="A54" s="49" t="s">
        <v>133</v>
      </c>
      <c r="B54" s="50">
        <v>36026.629999999997</v>
      </c>
      <c r="C54" s="51">
        <v>7</v>
      </c>
      <c r="D54" s="32"/>
    </row>
    <row r="55" spans="1:8" x14ac:dyDescent="0.25">
      <c r="A55" s="49" t="s">
        <v>138</v>
      </c>
      <c r="B55" s="50">
        <v>128459.61</v>
      </c>
      <c r="C55" s="51">
        <v>17</v>
      </c>
      <c r="D55" s="32"/>
    </row>
    <row r="56" spans="1:8" x14ac:dyDescent="0.25">
      <c r="A56" s="49" t="s">
        <v>134</v>
      </c>
      <c r="B56" s="50">
        <v>317624.52</v>
      </c>
      <c r="C56" s="51">
        <v>29</v>
      </c>
      <c r="D56" s="32"/>
    </row>
    <row r="57" spans="1:8" ht="13.5" customHeight="1" x14ac:dyDescent="0.25">
      <c r="A57" s="49" t="s">
        <v>135</v>
      </c>
      <c r="B57" s="50">
        <v>858.04</v>
      </c>
      <c r="C57" s="51">
        <v>1</v>
      </c>
      <c r="D57" s="32"/>
    </row>
    <row r="58" spans="1:8" ht="15" customHeight="1" x14ac:dyDescent="0.25">
      <c r="A58" s="41" t="s">
        <v>136</v>
      </c>
      <c r="B58" s="42">
        <f>SUM(B5:B57)</f>
        <v>13736099.440000001</v>
      </c>
      <c r="C58" s="43">
        <f>SUM(C5:C57)</f>
        <v>856</v>
      </c>
      <c r="D58" s="57"/>
    </row>
    <row r="59" spans="1:8" x14ac:dyDescent="0.25">
      <c r="A59" s="40"/>
      <c r="B59" s="44"/>
      <c r="D59" s="56"/>
      <c r="E59" s="57"/>
      <c r="F59" s="158"/>
      <c r="G59" s="57"/>
      <c r="H59" s="57"/>
    </row>
    <row r="60" spans="1:8" x14ac:dyDescent="0.25">
      <c r="A60" t="s">
        <v>7</v>
      </c>
    </row>
    <row r="61" spans="1:8" ht="21" x14ac:dyDescent="0.35">
      <c r="A61" s="146" t="s">
        <v>137</v>
      </c>
      <c r="B61" s="146"/>
      <c r="C61" s="146"/>
    </row>
    <row r="63" spans="1:8" x14ac:dyDescent="0.25">
      <c r="A63" t="s">
        <v>67</v>
      </c>
      <c r="B63" t="s">
        <v>60</v>
      </c>
      <c r="C63" t="s">
        <v>63</v>
      </c>
    </row>
  </sheetData>
  <mergeCells count="2">
    <mergeCell ref="A61:C61"/>
    <mergeCell ref="A1:D1"/>
  </mergeCells>
  <printOptions horizontalCentered="1"/>
  <pageMargins left="0.25" right="0.25" top="0.25" bottom="0.25" header="0.3" footer="0.3"/>
  <pageSetup scale="76" orientation="portrait" r:id="rId1"/>
  <rowBreaks count="1" manualBreakCount="1">
    <brk id="59" max="16383" man="1"/>
  </rowBreaks>
  <colBreaks count="1" manualBreakCount="1">
    <brk id="4"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D121767A3F8084C9CEC5B427792E580" ma:contentTypeVersion="6" ma:contentTypeDescription="Create a new document." ma:contentTypeScope="" ma:versionID="18d992c4aaa4e8639f09369971f7e56c">
  <xsd:schema xmlns:xsd="http://www.w3.org/2001/XMLSchema" xmlns:xs="http://www.w3.org/2001/XMLSchema" xmlns:p="http://schemas.microsoft.com/office/2006/metadata/properties" xmlns:ns2="c39a1717-be16-4418-9ea4-62592be59ae1" xmlns:ns3="6c4d73e9-b86c-4bb6-b761-e67ec6ef523b" targetNamespace="http://schemas.microsoft.com/office/2006/metadata/properties" ma:root="true" ma:fieldsID="6d550543e0605c6366b727fc0f6b6036" ns2:_="" ns3:_="">
    <xsd:import namespace="c39a1717-be16-4418-9ea4-62592be59ae1"/>
    <xsd:import namespace="6c4d73e9-b86c-4bb6-b761-e67ec6ef523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9a1717-be16-4418-9ea4-62592be59a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c4d73e9-b86c-4bb6-b761-e67ec6ef523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D776083-3BC6-4A07-851F-8BE4C391A038}">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42CAB882-7E14-41A1-94BB-6E1135295BC3}">
  <ds:schemaRefs>
    <ds:schemaRef ds:uri="http://schemas.microsoft.com/sharepoint/v3/contenttype/forms"/>
  </ds:schemaRefs>
</ds:datastoreItem>
</file>

<file path=customXml/itemProps3.xml><?xml version="1.0" encoding="utf-8"?>
<ds:datastoreItem xmlns:ds="http://schemas.openxmlformats.org/officeDocument/2006/customXml" ds:itemID="{A1D7E12F-78D3-4A0B-8733-175D82F3E5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9a1717-be16-4418-9ea4-62592be59ae1"/>
    <ds:schemaRef ds:uri="6c4d73e9-b86c-4bb6-b761-e67ec6ef523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Loans Approved FY21 Q4</vt:lpstr>
      <vt:lpstr>Loans Approved - FY22</vt:lpstr>
      <vt:lpstr>Exceptions</vt:lpstr>
      <vt:lpstr>Delinquency Overview</vt:lpstr>
      <vt:lpstr>Write-offs (120 days del)</vt:lpstr>
      <vt:lpstr>Loan Portfolio Overview</vt:lpstr>
      <vt:lpstr>'Loans Approved FY21 Q4'!Print_Area</vt:lpstr>
      <vt:lpstr>'Write-offs (120 days del)'!Print_Area</vt:lpstr>
      <vt:lpstr>'Loan Portfolio Overview'!Print_Titles</vt:lpstr>
      <vt:lpstr>'Write-offs (120 days del)'!Print_Titles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Heather Starzynski</dc:creator>
  <cp:keywords/>
  <dc:description/>
  <cp:lastModifiedBy>Heather Starzynski</cp:lastModifiedBy>
  <cp:revision/>
  <dcterms:created xsi:type="dcterms:W3CDTF">2021-12-02T17:25:48Z</dcterms:created>
  <dcterms:modified xsi:type="dcterms:W3CDTF">2022-01-17T16:47:14Z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0x0101003D121767A3F8084C9CEC5B427792E580</vt:lpwstr>
  </property>
</Properties>
</file>